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т-км брутто всі" sheetId="1" r:id="rId1"/>
  </sheets>
  <externalReferences>
    <externalReference r:id="rId2"/>
  </externalReferences>
  <definedNames>
    <definedName name="_xlnm._FilterDatabase" localSheetId="0" hidden="1">'т-км брутто всі'!$A$4:$AW$765</definedName>
    <definedName name="_xlnm.Print_Area" localSheetId="0">'т-км брутто всі'!$A$1:$BU$784</definedName>
  </definedNames>
  <calcPr calcId="145621"/>
</workbook>
</file>

<file path=xl/calcChain.xml><?xml version="1.0" encoding="utf-8"?>
<calcChain xmlns="http://schemas.openxmlformats.org/spreadsheetml/2006/main">
  <c r="I773" i="1" l="1"/>
  <c r="BI770" i="1"/>
  <c r="BQ766" i="1"/>
  <c r="J766" i="1"/>
  <c r="BV764" i="1"/>
  <c r="BR764" i="1"/>
  <c r="BQ764" i="1"/>
  <c r="BQ767" i="1" s="1"/>
  <c r="BA763" i="1"/>
  <c r="AZ763" i="1"/>
  <c r="K763" i="1"/>
  <c r="H763" i="1"/>
  <c r="G764" i="1" s="1"/>
  <c r="G763" i="1"/>
  <c r="H764" i="1" s="1"/>
  <c r="BQ762" i="1"/>
  <c r="BN762" i="1"/>
  <c r="BL762" i="1"/>
  <c r="BK762" i="1"/>
  <c r="BF762" i="1"/>
  <c r="K762" i="1"/>
  <c r="BI762" i="1" s="1"/>
  <c r="BJ762" i="1" s="1"/>
  <c r="BQ761" i="1"/>
  <c r="BN761" i="1"/>
  <c r="BL761" i="1"/>
  <c r="BK761" i="1"/>
  <c r="BF761" i="1"/>
  <c r="K761" i="1"/>
  <c r="BI761" i="1" s="1"/>
  <c r="BJ761" i="1" s="1"/>
  <c r="BQ760" i="1"/>
  <c r="BN760" i="1"/>
  <c r="BL760" i="1"/>
  <c r="BK760" i="1"/>
  <c r="BF760" i="1"/>
  <c r="K760" i="1"/>
  <c r="BI760" i="1" s="1"/>
  <c r="BJ760" i="1" s="1"/>
  <c r="BQ759" i="1"/>
  <c r="BN759" i="1"/>
  <c r="BL759" i="1"/>
  <c r="BK759" i="1"/>
  <c r="BF759" i="1"/>
  <c r="K759" i="1"/>
  <c r="BI759" i="1" s="1"/>
  <c r="BJ759" i="1" s="1"/>
  <c r="BQ758" i="1"/>
  <c r="BN758" i="1"/>
  <c r="BL758" i="1"/>
  <c r="BK758" i="1"/>
  <c r="BF758" i="1"/>
  <c r="K758" i="1"/>
  <c r="BI758" i="1" s="1"/>
  <c r="BJ758" i="1" s="1"/>
  <c r="BQ757" i="1"/>
  <c r="BN757" i="1"/>
  <c r="BL757" i="1"/>
  <c r="BK757" i="1"/>
  <c r="BF757" i="1"/>
  <c r="K757" i="1"/>
  <c r="BI757" i="1" s="1"/>
  <c r="BJ757" i="1" s="1"/>
  <c r="BQ756" i="1"/>
  <c r="BN756" i="1"/>
  <c r="BL756" i="1"/>
  <c r="BK756" i="1"/>
  <c r="BF756" i="1"/>
  <c r="K756" i="1"/>
  <c r="BI756" i="1" s="1"/>
  <c r="BJ756" i="1" s="1"/>
  <c r="BQ755" i="1"/>
  <c r="BN755" i="1"/>
  <c r="BL755" i="1"/>
  <c r="BK755" i="1"/>
  <c r="BF755" i="1"/>
  <c r="K755" i="1"/>
  <c r="BI755" i="1" s="1"/>
  <c r="BJ755" i="1" s="1"/>
  <c r="BQ754" i="1"/>
  <c r="BN754" i="1"/>
  <c r="BL754" i="1"/>
  <c r="BK754" i="1"/>
  <c r="BF754" i="1"/>
  <c r="K754" i="1"/>
  <c r="BI754" i="1" s="1"/>
  <c r="BJ754" i="1" s="1"/>
  <c r="BQ753" i="1"/>
  <c r="BN753" i="1"/>
  <c r="BL753" i="1"/>
  <c r="BK753" i="1"/>
  <c r="BF753" i="1"/>
  <c r="K753" i="1"/>
  <c r="BI753" i="1" s="1"/>
  <c r="BJ753" i="1" s="1"/>
  <c r="BQ752" i="1"/>
  <c r="BN752" i="1"/>
  <c r="BL752" i="1"/>
  <c r="BK752" i="1"/>
  <c r="BF752" i="1"/>
  <c r="K752" i="1"/>
  <c r="BI752" i="1" s="1"/>
  <c r="BJ752" i="1" s="1"/>
  <c r="BQ751" i="1"/>
  <c r="BN751" i="1"/>
  <c r="BL751" i="1"/>
  <c r="BK751" i="1"/>
  <c r="BF751" i="1"/>
  <c r="K751" i="1"/>
  <c r="BI751" i="1" s="1"/>
  <c r="BJ751" i="1" s="1"/>
  <c r="BQ750" i="1"/>
  <c r="BN750" i="1"/>
  <c r="BL750" i="1"/>
  <c r="BK750" i="1"/>
  <c r="BF750" i="1"/>
  <c r="K750" i="1"/>
  <c r="BI750" i="1" s="1"/>
  <c r="BJ750" i="1" s="1"/>
  <c r="BQ749" i="1"/>
  <c r="BN749" i="1"/>
  <c r="BL749" i="1"/>
  <c r="BK749" i="1"/>
  <c r="BF749" i="1"/>
  <c r="K749" i="1"/>
  <c r="BI749" i="1" s="1"/>
  <c r="BJ749" i="1" s="1"/>
  <c r="BR748" i="1"/>
  <c r="BQ748" i="1"/>
  <c r="BP748" i="1"/>
  <c r="BO748" i="1"/>
  <c r="BN748" i="1"/>
  <c r="BM748" i="1" s="1"/>
  <c r="BL748" i="1"/>
  <c r="BT748" i="1" s="1"/>
  <c r="BK748" i="1"/>
  <c r="BF748" i="1"/>
  <c r="K748" i="1"/>
  <c r="BI748" i="1" s="1"/>
  <c r="BJ748" i="1" s="1"/>
  <c r="BR747" i="1"/>
  <c r="BQ747" i="1"/>
  <c r="BP747" i="1"/>
  <c r="BO747" i="1"/>
  <c r="BN747" i="1"/>
  <c r="BM747" i="1" s="1"/>
  <c r="BL747" i="1"/>
  <c r="BK747" i="1"/>
  <c r="BS747" i="1" s="1"/>
  <c r="BF747" i="1"/>
  <c r="K747" i="1"/>
  <c r="BI747" i="1" s="1"/>
  <c r="BJ747" i="1" s="1"/>
  <c r="BR746" i="1"/>
  <c r="BQ746" i="1"/>
  <c r="BP746" i="1"/>
  <c r="BO746" i="1"/>
  <c r="BN746" i="1"/>
  <c r="BM746" i="1" s="1"/>
  <c r="BL746" i="1"/>
  <c r="BV746" i="1" s="1"/>
  <c r="BK746" i="1"/>
  <c r="BS746" i="1" s="1"/>
  <c r="BF746" i="1"/>
  <c r="K746" i="1"/>
  <c r="BI746" i="1" s="1"/>
  <c r="BJ746" i="1" s="1"/>
  <c r="BR745" i="1"/>
  <c r="BQ745" i="1"/>
  <c r="BP745" i="1"/>
  <c r="BO745" i="1"/>
  <c r="BN745" i="1"/>
  <c r="BM745" i="1" s="1"/>
  <c r="BL745" i="1"/>
  <c r="BK745" i="1"/>
  <c r="BS745" i="1" s="1"/>
  <c r="BF745" i="1"/>
  <c r="K745" i="1"/>
  <c r="BI745" i="1" s="1"/>
  <c r="BJ745" i="1" s="1"/>
  <c r="BR744" i="1"/>
  <c r="BQ744" i="1"/>
  <c r="BP744" i="1"/>
  <c r="BO744" i="1"/>
  <c r="BN744" i="1"/>
  <c r="BM744" i="1" s="1"/>
  <c r="BL744" i="1"/>
  <c r="BV744" i="1" s="1"/>
  <c r="BK744" i="1"/>
  <c r="BS744" i="1" s="1"/>
  <c r="BF744" i="1"/>
  <c r="K744" i="1"/>
  <c r="BI744" i="1" s="1"/>
  <c r="BJ744" i="1" s="1"/>
  <c r="BR743" i="1"/>
  <c r="BQ743" i="1"/>
  <c r="BP743" i="1"/>
  <c r="BO743" i="1"/>
  <c r="BN743" i="1"/>
  <c r="BM743" i="1" s="1"/>
  <c r="BL743" i="1"/>
  <c r="BK743" i="1"/>
  <c r="BS743" i="1" s="1"/>
  <c r="BF743" i="1"/>
  <c r="K743" i="1"/>
  <c r="BI743" i="1" s="1"/>
  <c r="BJ743" i="1" s="1"/>
  <c r="BR742" i="1"/>
  <c r="BQ742" i="1"/>
  <c r="BP742" i="1"/>
  <c r="BO742" i="1"/>
  <c r="BN742" i="1"/>
  <c r="BM742" i="1" s="1"/>
  <c r="BL742" i="1"/>
  <c r="BV742" i="1" s="1"/>
  <c r="BK742" i="1"/>
  <c r="BS742" i="1" s="1"/>
  <c r="BF742" i="1"/>
  <c r="K742" i="1"/>
  <c r="BI742" i="1" s="1"/>
  <c r="BJ742" i="1" s="1"/>
  <c r="BR741" i="1"/>
  <c r="BQ741" i="1"/>
  <c r="BP741" i="1"/>
  <c r="BO741" i="1"/>
  <c r="BN741" i="1"/>
  <c r="BM741" i="1" s="1"/>
  <c r="BL741" i="1"/>
  <c r="BK741" i="1"/>
  <c r="BS741" i="1" s="1"/>
  <c r="BF741" i="1"/>
  <c r="K741" i="1"/>
  <c r="BI741" i="1" s="1"/>
  <c r="BJ741" i="1" s="1"/>
  <c r="BR740" i="1"/>
  <c r="BQ740" i="1"/>
  <c r="BP740" i="1"/>
  <c r="BO740" i="1"/>
  <c r="BN740" i="1"/>
  <c r="BM740" i="1" s="1"/>
  <c r="BL740" i="1"/>
  <c r="BV740" i="1" s="1"/>
  <c r="BK740" i="1"/>
  <c r="BS740" i="1" s="1"/>
  <c r="BF740" i="1"/>
  <c r="K740" i="1"/>
  <c r="BI740" i="1" s="1"/>
  <c r="BJ740" i="1" s="1"/>
  <c r="BR739" i="1"/>
  <c r="BQ739" i="1"/>
  <c r="BP739" i="1"/>
  <c r="BO739" i="1"/>
  <c r="BN739" i="1"/>
  <c r="BM739" i="1" s="1"/>
  <c r="BL739" i="1"/>
  <c r="BK739" i="1"/>
  <c r="BS739" i="1" s="1"/>
  <c r="BF739" i="1"/>
  <c r="K739" i="1"/>
  <c r="BI739" i="1" s="1"/>
  <c r="BJ739" i="1" s="1"/>
  <c r="BR738" i="1"/>
  <c r="BQ738" i="1"/>
  <c r="BP738" i="1"/>
  <c r="BO738" i="1"/>
  <c r="BN738" i="1"/>
  <c r="BM738" i="1" s="1"/>
  <c r="BL738" i="1"/>
  <c r="BV738" i="1" s="1"/>
  <c r="BK738" i="1"/>
  <c r="BS738" i="1" s="1"/>
  <c r="BF738" i="1"/>
  <c r="K738" i="1"/>
  <c r="BI738" i="1" s="1"/>
  <c r="BJ738" i="1" s="1"/>
  <c r="BR737" i="1"/>
  <c r="BQ737" i="1"/>
  <c r="BP737" i="1"/>
  <c r="BO737" i="1"/>
  <c r="BN737" i="1"/>
  <c r="BM737" i="1" s="1"/>
  <c r="BL737" i="1"/>
  <c r="BK737" i="1"/>
  <c r="BS737" i="1" s="1"/>
  <c r="BF737" i="1"/>
  <c r="K737" i="1"/>
  <c r="BI737" i="1" s="1"/>
  <c r="BJ737" i="1" s="1"/>
  <c r="BR736" i="1"/>
  <c r="BQ736" i="1"/>
  <c r="BP736" i="1"/>
  <c r="BO736" i="1"/>
  <c r="BN736" i="1"/>
  <c r="BM736" i="1" s="1"/>
  <c r="BL736" i="1"/>
  <c r="BV736" i="1" s="1"/>
  <c r="BK736" i="1"/>
  <c r="BS736" i="1" s="1"/>
  <c r="BF736" i="1"/>
  <c r="K736" i="1"/>
  <c r="BI736" i="1" s="1"/>
  <c r="BJ736" i="1" s="1"/>
  <c r="BR735" i="1"/>
  <c r="BQ735" i="1"/>
  <c r="BP735" i="1"/>
  <c r="BO735" i="1"/>
  <c r="BN735" i="1"/>
  <c r="BM735" i="1" s="1"/>
  <c r="BL735" i="1"/>
  <c r="BK735" i="1"/>
  <c r="BS735" i="1" s="1"/>
  <c r="BF735" i="1"/>
  <c r="K735" i="1"/>
  <c r="BI735" i="1" s="1"/>
  <c r="BJ735" i="1" s="1"/>
  <c r="BR734" i="1"/>
  <c r="BQ734" i="1"/>
  <c r="BP734" i="1"/>
  <c r="BO734" i="1"/>
  <c r="BN734" i="1"/>
  <c r="BM734" i="1" s="1"/>
  <c r="BL734" i="1"/>
  <c r="BV734" i="1" s="1"/>
  <c r="BK734" i="1"/>
  <c r="BS734" i="1" s="1"/>
  <c r="BF734" i="1"/>
  <c r="K734" i="1"/>
  <c r="BI734" i="1" s="1"/>
  <c r="BJ734" i="1" s="1"/>
  <c r="BR733" i="1"/>
  <c r="BQ733" i="1"/>
  <c r="BP733" i="1"/>
  <c r="BO733" i="1"/>
  <c r="BN733" i="1"/>
  <c r="BM733" i="1" s="1"/>
  <c r="BL733" i="1"/>
  <c r="BK733" i="1"/>
  <c r="BS733" i="1" s="1"/>
  <c r="BF733" i="1"/>
  <c r="K733" i="1"/>
  <c r="BI733" i="1" s="1"/>
  <c r="BJ733" i="1" s="1"/>
  <c r="BR732" i="1"/>
  <c r="BQ732" i="1"/>
  <c r="BP732" i="1"/>
  <c r="BO732" i="1"/>
  <c r="BN732" i="1"/>
  <c r="BM732" i="1" s="1"/>
  <c r="BL732" i="1"/>
  <c r="BV732" i="1" s="1"/>
  <c r="BK732" i="1"/>
  <c r="BS732" i="1" s="1"/>
  <c r="BF732" i="1"/>
  <c r="K732" i="1"/>
  <c r="BI732" i="1" s="1"/>
  <c r="BJ732" i="1" s="1"/>
  <c r="BR731" i="1"/>
  <c r="BQ731" i="1"/>
  <c r="BP731" i="1"/>
  <c r="BO731" i="1"/>
  <c r="BN731" i="1"/>
  <c r="BM731" i="1" s="1"/>
  <c r="BL731" i="1"/>
  <c r="BK731" i="1"/>
  <c r="BS731" i="1" s="1"/>
  <c r="BF731" i="1"/>
  <c r="K731" i="1"/>
  <c r="BI731" i="1" s="1"/>
  <c r="BJ731" i="1" s="1"/>
  <c r="BR730" i="1"/>
  <c r="BQ730" i="1"/>
  <c r="BP730" i="1"/>
  <c r="BO730" i="1"/>
  <c r="BN730" i="1"/>
  <c r="BM730" i="1" s="1"/>
  <c r="BL730" i="1"/>
  <c r="BV730" i="1" s="1"/>
  <c r="BK730" i="1"/>
  <c r="BS730" i="1" s="1"/>
  <c r="BF730" i="1"/>
  <c r="K730" i="1"/>
  <c r="BI730" i="1" s="1"/>
  <c r="BJ730" i="1" s="1"/>
  <c r="BR729" i="1"/>
  <c r="BQ729" i="1"/>
  <c r="BP729" i="1"/>
  <c r="BO729" i="1"/>
  <c r="BN729" i="1"/>
  <c r="BM729" i="1" s="1"/>
  <c r="BL729" i="1"/>
  <c r="BK729" i="1"/>
  <c r="BS729" i="1" s="1"/>
  <c r="BF729" i="1"/>
  <c r="K729" i="1"/>
  <c r="BI729" i="1" s="1"/>
  <c r="BJ729" i="1" s="1"/>
  <c r="BR728" i="1"/>
  <c r="BQ728" i="1"/>
  <c r="BP728" i="1"/>
  <c r="BO728" i="1"/>
  <c r="BN728" i="1"/>
  <c r="BM728" i="1" s="1"/>
  <c r="BL728" i="1"/>
  <c r="BK728" i="1"/>
  <c r="BS728" i="1" s="1"/>
  <c r="BF728" i="1"/>
  <c r="K728" i="1"/>
  <c r="BI728" i="1" s="1"/>
  <c r="BJ728" i="1" s="1"/>
  <c r="BV727" i="1"/>
  <c r="BR727" i="1"/>
  <c r="BQ727" i="1"/>
  <c r="BP727" i="1"/>
  <c r="BO727" i="1"/>
  <c r="BN727" i="1"/>
  <c r="BM727" i="1" s="1"/>
  <c r="BL727" i="1"/>
  <c r="BT727" i="1" s="1"/>
  <c r="BK727" i="1"/>
  <c r="BS727" i="1" s="1"/>
  <c r="BF727" i="1"/>
  <c r="K727" i="1"/>
  <c r="BI727" i="1" s="1"/>
  <c r="BJ727" i="1" s="1"/>
  <c r="BV726" i="1"/>
  <c r="BR726" i="1"/>
  <c r="BQ726" i="1"/>
  <c r="BP726" i="1"/>
  <c r="BO726" i="1"/>
  <c r="BN726" i="1"/>
  <c r="BM726" i="1" s="1"/>
  <c r="BL726" i="1"/>
  <c r="BT726" i="1" s="1"/>
  <c r="BK726" i="1"/>
  <c r="BS726" i="1" s="1"/>
  <c r="BF726" i="1"/>
  <c r="K726" i="1"/>
  <c r="BI726" i="1" s="1"/>
  <c r="BJ726" i="1" s="1"/>
  <c r="BV725" i="1"/>
  <c r="BR725" i="1"/>
  <c r="BQ725" i="1"/>
  <c r="BP725" i="1"/>
  <c r="BO725" i="1"/>
  <c r="BN725" i="1"/>
  <c r="BM725" i="1" s="1"/>
  <c r="BL725" i="1"/>
  <c r="BT725" i="1" s="1"/>
  <c r="BK725" i="1"/>
  <c r="BS725" i="1" s="1"/>
  <c r="BF725" i="1"/>
  <c r="K725" i="1"/>
  <c r="BI725" i="1" s="1"/>
  <c r="BJ725" i="1" s="1"/>
  <c r="BV724" i="1"/>
  <c r="BR724" i="1"/>
  <c r="BQ724" i="1"/>
  <c r="BP724" i="1"/>
  <c r="BO724" i="1"/>
  <c r="BN724" i="1"/>
  <c r="BM724" i="1" s="1"/>
  <c r="BL724" i="1"/>
  <c r="BT724" i="1" s="1"/>
  <c r="BK724" i="1"/>
  <c r="BS724" i="1" s="1"/>
  <c r="BF724" i="1"/>
  <c r="K724" i="1"/>
  <c r="BI724" i="1" s="1"/>
  <c r="BJ724" i="1" s="1"/>
  <c r="BR723" i="1"/>
  <c r="BQ723" i="1"/>
  <c r="BP723" i="1" s="1"/>
  <c r="BO723" i="1"/>
  <c r="BN723" i="1"/>
  <c r="BM723" i="1"/>
  <c r="BL723" i="1"/>
  <c r="BT723" i="1" s="1"/>
  <c r="BK723" i="1"/>
  <c r="BF723" i="1"/>
  <c r="K723" i="1"/>
  <c r="BI723" i="1" s="1"/>
  <c r="BJ723" i="1" s="1"/>
  <c r="BR722" i="1"/>
  <c r="BQ722" i="1"/>
  <c r="BP722" i="1" s="1"/>
  <c r="BO722" i="1"/>
  <c r="BN722" i="1"/>
  <c r="BM722" i="1"/>
  <c r="BL722" i="1"/>
  <c r="BT722" i="1" s="1"/>
  <c r="BK722" i="1"/>
  <c r="BF722" i="1"/>
  <c r="K722" i="1"/>
  <c r="BI722" i="1" s="1"/>
  <c r="BJ722" i="1" s="1"/>
  <c r="BR721" i="1"/>
  <c r="BQ721" i="1"/>
  <c r="BP721" i="1" s="1"/>
  <c r="BO721" i="1"/>
  <c r="BN721" i="1"/>
  <c r="BM721" i="1"/>
  <c r="BL721" i="1"/>
  <c r="BT721" i="1" s="1"/>
  <c r="BK721" i="1"/>
  <c r="BF721" i="1"/>
  <c r="K721" i="1"/>
  <c r="BI721" i="1" s="1"/>
  <c r="BJ721" i="1" s="1"/>
  <c r="BR720" i="1"/>
  <c r="BQ720" i="1"/>
  <c r="BP720" i="1" s="1"/>
  <c r="BO720" i="1"/>
  <c r="BN720" i="1"/>
  <c r="BM720" i="1"/>
  <c r="BL720" i="1"/>
  <c r="BT720" i="1" s="1"/>
  <c r="BK720" i="1"/>
  <c r="BF720" i="1"/>
  <c r="K720" i="1"/>
  <c r="BI720" i="1" s="1"/>
  <c r="BJ720" i="1" s="1"/>
  <c r="BR719" i="1"/>
  <c r="BQ719" i="1"/>
  <c r="BP719" i="1" s="1"/>
  <c r="BO719" i="1"/>
  <c r="BN719" i="1"/>
  <c r="BM719" i="1"/>
  <c r="BL719" i="1"/>
  <c r="BT719" i="1" s="1"/>
  <c r="BK719" i="1"/>
  <c r="BF719" i="1"/>
  <c r="K719" i="1"/>
  <c r="BI719" i="1" s="1"/>
  <c r="BJ719" i="1" s="1"/>
  <c r="BR718" i="1"/>
  <c r="BQ718" i="1"/>
  <c r="BP718" i="1" s="1"/>
  <c r="BO718" i="1"/>
  <c r="BN718" i="1"/>
  <c r="BM718" i="1"/>
  <c r="BL718" i="1"/>
  <c r="BT718" i="1" s="1"/>
  <c r="BK718" i="1"/>
  <c r="BF718" i="1"/>
  <c r="K718" i="1"/>
  <c r="BI718" i="1" s="1"/>
  <c r="BJ718" i="1" s="1"/>
  <c r="BR717" i="1"/>
  <c r="BQ717" i="1"/>
  <c r="BP717" i="1" s="1"/>
  <c r="BO717" i="1"/>
  <c r="BN717" i="1"/>
  <c r="BM717" i="1"/>
  <c r="BL717" i="1"/>
  <c r="BT717" i="1" s="1"/>
  <c r="BK717" i="1"/>
  <c r="BF717" i="1"/>
  <c r="K717" i="1"/>
  <c r="BI717" i="1" s="1"/>
  <c r="BJ717" i="1" s="1"/>
  <c r="BR716" i="1"/>
  <c r="BQ716" i="1"/>
  <c r="BP716" i="1" s="1"/>
  <c r="BO716" i="1"/>
  <c r="BN716" i="1"/>
  <c r="BM716" i="1"/>
  <c r="BL716" i="1"/>
  <c r="BT716" i="1" s="1"/>
  <c r="BK716" i="1"/>
  <c r="BF716" i="1"/>
  <c r="K716" i="1"/>
  <c r="BI716" i="1" s="1"/>
  <c r="BJ716" i="1" s="1"/>
  <c r="BR715" i="1"/>
  <c r="BQ715" i="1"/>
  <c r="BP715" i="1" s="1"/>
  <c r="BO715" i="1"/>
  <c r="BN715" i="1"/>
  <c r="BM715" i="1"/>
  <c r="BL715" i="1"/>
  <c r="BT715" i="1" s="1"/>
  <c r="BK715" i="1"/>
  <c r="BF715" i="1"/>
  <c r="K715" i="1"/>
  <c r="BI715" i="1" s="1"/>
  <c r="BJ715" i="1" s="1"/>
  <c r="BR714" i="1"/>
  <c r="BQ714" i="1"/>
  <c r="BP714" i="1" s="1"/>
  <c r="BO714" i="1"/>
  <c r="BN714" i="1"/>
  <c r="BM714" i="1"/>
  <c r="BL714" i="1"/>
  <c r="BT714" i="1" s="1"/>
  <c r="BK714" i="1"/>
  <c r="BF714" i="1"/>
  <c r="K714" i="1"/>
  <c r="BI714" i="1" s="1"/>
  <c r="BJ714" i="1" s="1"/>
  <c r="BR713" i="1"/>
  <c r="BQ713" i="1"/>
  <c r="BP713" i="1" s="1"/>
  <c r="BO713" i="1"/>
  <c r="BN713" i="1"/>
  <c r="BM713" i="1"/>
  <c r="BL713" i="1"/>
  <c r="BT713" i="1" s="1"/>
  <c r="BK713" i="1"/>
  <c r="BF713" i="1"/>
  <c r="K713" i="1"/>
  <c r="BI713" i="1" s="1"/>
  <c r="BJ713" i="1" s="1"/>
  <c r="BR712" i="1"/>
  <c r="BQ712" i="1"/>
  <c r="BP712" i="1" s="1"/>
  <c r="BO712" i="1"/>
  <c r="BN712" i="1"/>
  <c r="BM712" i="1"/>
  <c r="BL712" i="1"/>
  <c r="BT712" i="1" s="1"/>
  <c r="BK712" i="1"/>
  <c r="BF712" i="1"/>
  <c r="K712" i="1"/>
  <c r="BI712" i="1" s="1"/>
  <c r="BJ712" i="1" s="1"/>
  <c r="BR711" i="1"/>
  <c r="BQ711" i="1"/>
  <c r="BP711" i="1" s="1"/>
  <c r="BO711" i="1"/>
  <c r="BN711" i="1"/>
  <c r="BM711" i="1"/>
  <c r="BL711" i="1"/>
  <c r="BT711" i="1" s="1"/>
  <c r="BK711" i="1"/>
  <c r="BF711" i="1"/>
  <c r="K711" i="1"/>
  <c r="BI711" i="1" s="1"/>
  <c r="BJ711" i="1" s="1"/>
  <c r="BR710" i="1"/>
  <c r="BQ710" i="1"/>
  <c r="BP710" i="1" s="1"/>
  <c r="BO710" i="1"/>
  <c r="BN710" i="1"/>
  <c r="BM710" i="1"/>
  <c r="BL710" i="1"/>
  <c r="BT710" i="1" s="1"/>
  <c r="BK710" i="1"/>
  <c r="BF710" i="1"/>
  <c r="K710" i="1"/>
  <c r="BI710" i="1" s="1"/>
  <c r="BJ710" i="1" s="1"/>
  <c r="BR709" i="1"/>
  <c r="BQ709" i="1"/>
  <c r="BP709" i="1" s="1"/>
  <c r="BO709" i="1"/>
  <c r="BN709" i="1"/>
  <c r="BM709" i="1"/>
  <c r="BL709" i="1"/>
  <c r="BT709" i="1" s="1"/>
  <c r="BK709" i="1"/>
  <c r="BF709" i="1"/>
  <c r="K709" i="1"/>
  <c r="BI709" i="1" s="1"/>
  <c r="BJ709" i="1" s="1"/>
  <c r="BR708" i="1"/>
  <c r="BQ708" i="1"/>
  <c r="BP708" i="1" s="1"/>
  <c r="BO708" i="1"/>
  <c r="BN708" i="1"/>
  <c r="BM708" i="1"/>
  <c r="BL708" i="1"/>
  <c r="BT708" i="1" s="1"/>
  <c r="BK708" i="1"/>
  <c r="BF708" i="1"/>
  <c r="K708" i="1"/>
  <c r="BI708" i="1" s="1"/>
  <c r="BJ708" i="1" s="1"/>
  <c r="BR707" i="1"/>
  <c r="BQ707" i="1"/>
  <c r="BP707" i="1" s="1"/>
  <c r="BO707" i="1"/>
  <c r="BN707" i="1"/>
  <c r="BM707" i="1"/>
  <c r="BL707" i="1"/>
  <c r="BT707" i="1" s="1"/>
  <c r="BK707" i="1"/>
  <c r="BF707" i="1"/>
  <c r="K707" i="1"/>
  <c r="BI707" i="1" s="1"/>
  <c r="BJ707" i="1" s="1"/>
  <c r="BR706" i="1"/>
  <c r="BQ706" i="1"/>
  <c r="BP706" i="1" s="1"/>
  <c r="BO706" i="1"/>
  <c r="BN706" i="1"/>
  <c r="BM706" i="1"/>
  <c r="BL706" i="1"/>
  <c r="BT706" i="1" s="1"/>
  <c r="BK706" i="1"/>
  <c r="BF706" i="1"/>
  <c r="K706" i="1"/>
  <c r="BI706" i="1" s="1"/>
  <c r="BJ706" i="1" s="1"/>
  <c r="BR705" i="1"/>
  <c r="BQ705" i="1"/>
  <c r="BP705" i="1" s="1"/>
  <c r="BO705" i="1"/>
  <c r="BN705" i="1"/>
  <c r="BM705" i="1"/>
  <c r="BL705" i="1"/>
  <c r="BT705" i="1" s="1"/>
  <c r="BK705" i="1"/>
  <c r="BF705" i="1"/>
  <c r="K705" i="1"/>
  <c r="BI705" i="1" s="1"/>
  <c r="BJ705" i="1" s="1"/>
  <c r="BR704" i="1"/>
  <c r="BQ704" i="1"/>
  <c r="BP704" i="1" s="1"/>
  <c r="BO704" i="1"/>
  <c r="BN704" i="1"/>
  <c r="BM704" i="1"/>
  <c r="BL704" i="1"/>
  <c r="BT704" i="1" s="1"/>
  <c r="BK704" i="1"/>
  <c r="BF704" i="1"/>
  <c r="K704" i="1"/>
  <c r="BI704" i="1" s="1"/>
  <c r="BJ704" i="1" s="1"/>
  <c r="BR703" i="1"/>
  <c r="BQ703" i="1"/>
  <c r="BP703" i="1" s="1"/>
  <c r="BO703" i="1"/>
  <c r="BN703" i="1"/>
  <c r="BM703" i="1"/>
  <c r="BL703" i="1"/>
  <c r="BT703" i="1" s="1"/>
  <c r="BK703" i="1"/>
  <c r="BF703" i="1"/>
  <c r="K703" i="1"/>
  <c r="BI703" i="1" s="1"/>
  <c r="BJ703" i="1" s="1"/>
  <c r="BR702" i="1"/>
  <c r="BQ702" i="1"/>
  <c r="BP702" i="1" s="1"/>
  <c r="BO702" i="1"/>
  <c r="BN702" i="1"/>
  <c r="BM702" i="1"/>
  <c r="BL702" i="1"/>
  <c r="BT702" i="1" s="1"/>
  <c r="BK702" i="1"/>
  <c r="BF702" i="1"/>
  <c r="K702" i="1"/>
  <c r="BI702" i="1" s="1"/>
  <c r="BJ702" i="1" s="1"/>
  <c r="BR701" i="1"/>
  <c r="BQ701" i="1"/>
  <c r="BP701" i="1" s="1"/>
  <c r="BO701" i="1"/>
  <c r="BN701" i="1"/>
  <c r="BM701" i="1"/>
  <c r="BL701" i="1"/>
  <c r="BT701" i="1" s="1"/>
  <c r="BK701" i="1"/>
  <c r="BF701" i="1"/>
  <c r="K701" i="1"/>
  <c r="BI701" i="1" s="1"/>
  <c r="BJ701" i="1" s="1"/>
  <c r="BR700" i="1"/>
  <c r="BQ700" i="1"/>
  <c r="BP700" i="1" s="1"/>
  <c r="BO700" i="1"/>
  <c r="BN700" i="1"/>
  <c r="BM700" i="1"/>
  <c r="BL700" i="1"/>
  <c r="BT700" i="1" s="1"/>
  <c r="BK700" i="1"/>
  <c r="BF700" i="1"/>
  <c r="K700" i="1"/>
  <c r="BI700" i="1" s="1"/>
  <c r="BJ700" i="1" s="1"/>
  <c r="BR699" i="1"/>
  <c r="BQ699" i="1"/>
  <c r="BP699" i="1" s="1"/>
  <c r="BO699" i="1"/>
  <c r="BN699" i="1"/>
  <c r="BM699" i="1"/>
  <c r="BL699" i="1"/>
  <c r="BT699" i="1" s="1"/>
  <c r="BK699" i="1"/>
  <c r="BF699" i="1"/>
  <c r="K699" i="1"/>
  <c r="BI699" i="1" s="1"/>
  <c r="BJ699" i="1" s="1"/>
  <c r="BR698" i="1"/>
  <c r="BQ698" i="1"/>
  <c r="BP698" i="1" s="1"/>
  <c r="BO698" i="1"/>
  <c r="BN698" i="1"/>
  <c r="BM698" i="1"/>
  <c r="BL698" i="1"/>
  <c r="BT698" i="1" s="1"/>
  <c r="BK698" i="1"/>
  <c r="BF698" i="1"/>
  <c r="K698" i="1"/>
  <c r="BI698" i="1" s="1"/>
  <c r="BJ698" i="1" s="1"/>
  <c r="BR697" i="1"/>
  <c r="BQ697" i="1"/>
  <c r="BP697" i="1" s="1"/>
  <c r="BO697" i="1"/>
  <c r="BN697" i="1"/>
  <c r="BM697" i="1"/>
  <c r="BL697" i="1"/>
  <c r="BT697" i="1" s="1"/>
  <c r="BK697" i="1"/>
  <c r="BF697" i="1"/>
  <c r="K697" i="1"/>
  <c r="BI697" i="1" s="1"/>
  <c r="BJ697" i="1" s="1"/>
  <c r="BR696" i="1"/>
  <c r="BQ696" i="1"/>
  <c r="BP696" i="1" s="1"/>
  <c r="BO696" i="1"/>
  <c r="BN696" i="1"/>
  <c r="BM696" i="1"/>
  <c r="BL696" i="1"/>
  <c r="BT696" i="1" s="1"/>
  <c r="BK696" i="1"/>
  <c r="BF696" i="1"/>
  <c r="K696" i="1"/>
  <c r="BI696" i="1" s="1"/>
  <c r="BJ696" i="1" s="1"/>
  <c r="BR695" i="1"/>
  <c r="BQ695" i="1"/>
  <c r="BP695" i="1" s="1"/>
  <c r="BO695" i="1"/>
  <c r="BN695" i="1"/>
  <c r="BM695" i="1"/>
  <c r="BL695" i="1"/>
  <c r="BT695" i="1" s="1"/>
  <c r="BK695" i="1"/>
  <c r="BF695" i="1"/>
  <c r="K695" i="1"/>
  <c r="BI695" i="1" s="1"/>
  <c r="BJ695" i="1" s="1"/>
  <c r="BR694" i="1"/>
  <c r="BQ694" i="1"/>
  <c r="BP694" i="1" s="1"/>
  <c r="BO694" i="1"/>
  <c r="BN694" i="1"/>
  <c r="BM694" i="1"/>
  <c r="BL694" i="1"/>
  <c r="BT694" i="1" s="1"/>
  <c r="BK694" i="1"/>
  <c r="BF694" i="1"/>
  <c r="K694" i="1"/>
  <c r="BI694" i="1" s="1"/>
  <c r="BJ694" i="1" s="1"/>
  <c r="BR693" i="1"/>
  <c r="BQ693" i="1"/>
  <c r="BP693" i="1" s="1"/>
  <c r="BO693" i="1"/>
  <c r="BN693" i="1"/>
  <c r="BM693" i="1"/>
  <c r="BL693" i="1"/>
  <c r="BT693" i="1" s="1"/>
  <c r="BK693" i="1"/>
  <c r="BF693" i="1"/>
  <c r="K693" i="1"/>
  <c r="BI693" i="1" s="1"/>
  <c r="BJ693" i="1" s="1"/>
  <c r="BR692" i="1"/>
  <c r="BQ692" i="1"/>
  <c r="BP692" i="1" s="1"/>
  <c r="BO692" i="1"/>
  <c r="BN692" i="1"/>
  <c r="BM692" i="1"/>
  <c r="BL692" i="1"/>
  <c r="BT692" i="1" s="1"/>
  <c r="BK692" i="1"/>
  <c r="BF692" i="1"/>
  <c r="K692" i="1"/>
  <c r="BI692" i="1" s="1"/>
  <c r="BJ692" i="1" s="1"/>
  <c r="BR691" i="1"/>
  <c r="BQ691" i="1"/>
  <c r="BP691" i="1" s="1"/>
  <c r="BO691" i="1"/>
  <c r="BN691" i="1"/>
  <c r="BM691" i="1"/>
  <c r="BL691" i="1"/>
  <c r="BT691" i="1" s="1"/>
  <c r="BK691" i="1"/>
  <c r="BF691" i="1"/>
  <c r="K691" i="1"/>
  <c r="BI691" i="1" s="1"/>
  <c r="BJ691" i="1" s="1"/>
  <c r="BR690" i="1"/>
  <c r="BQ690" i="1"/>
  <c r="BP690" i="1" s="1"/>
  <c r="BO690" i="1"/>
  <c r="BN690" i="1"/>
  <c r="BM690" i="1"/>
  <c r="BL690" i="1"/>
  <c r="BT690" i="1" s="1"/>
  <c r="BK690" i="1"/>
  <c r="BF690" i="1"/>
  <c r="K690" i="1"/>
  <c r="BI690" i="1" s="1"/>
  <c r="BJ690" i="1" s="1"/>
  <c r="BR689" i="1"/>
  <c r="BQ689" i="1"/>
  <c r="BP689" i="1" s="1"/>
  <c r="BO689" i="1"/>
  <c r="BN689" i="1"/>
  <c r="BM689" i="1"/>
  <c r="BL689" i="1"/>
  <c r="BT689" i="1" s="1"/>
  <c r="BK689" i="1"/>
  <c r="BF689" i="1"/>
  <c r="K689" i="1"/>
  <c r="BI689" i="1" s="1"/>
  <c r="BJ689" i="1" s="1"/>
  <c r="BR688" i="1"/>
  <c r="BQ688" i="1"/>
  <c r="BP688" i="1" s="1"/>
  <c r="BO688" i="1"/>
  <c r="BN688" i="1"/>
  <c r="BM688" i="1"/>
  <c r="BL688" i="1"/>
  <c r="BT688" i="1" s="1"/>
  <c r="BK688" i="1"/>
  <c r="BF688" i="1"/>
  <c r="K688" i="1"/>
  <c r="BI688" i="1" s="1"/>
  <c r="BJ688" i="1" s="1"/>
  <c r="BR687" i="1"/>
  <c r="BQ687" i="1"/>
  <c r="BP687" i="1" s="1"/>
  <c r="BO687" i="1"/>
  <c r="BN687" i="1"/>
  <c r="BM687" i="1"/>
  <c r="BL687" i="1"/>
  <c r="BT687" i="1" s="1"/>
  <c r="BK687" i="1"/>
  <c r="BF687" i="1"/>
  <c r="K687" i="1"/>
  <c r="BI687" i="1" s="1"/>
  <c r="BJ687" i="1" s="1"/>
  <c r="BR686" i="1"/>
  <c r="BQ686" i="1"/>
  <c r="BP686" i="1" s="1"/>
  <c r="BO686" i="1"/>
  <c r="BN686" i="1"/>
  <c r="BM686" i="1"/>
  <c r="BL686" i="1"/>
  <c r="BT686" i="1" s="1"/>
  <c r="BK686" i="1"/>
  <c r="BF686" i="1"/>
  <c r="K686" i="1"/>
  <c r="BI686" i="1" s="1"/>
  <c r="BJ686" i="1" s="1"/>
  <c r="BR685" i="1"/>
  <c r="BQ685" i="1"/>
  <c r="BP685" i="1" s="1"/>
  <c r="BO685" i="1"/>
  <c r="BN685" i="1"/>
  <c r="BM685" i="1"/>
  <c r="BL685" i="1"/>
  <c r="BT685" i="1" s="1"/>
  <c r="BK685" i="1"/>
  <c r="BF685" i="1"/>
  <c r="K685" i="1"/>
  <c r="BI685" i="1" s="1"/>
  <c r="BJ685" i="1" s="1"/>
  <c r="BR684" i="1"/>
  <c r="BQ684" i="1"/>
  <c r="BP684" i="1" s="1"/>
  <c r="BO684" i="1"/>
  <c r="BN684" i="1"/>
  <c r="BM684" i="1"/>
  <c r="BL684" i="1"/>
  <c r="BT684" i="1" s="1"/>
  <c r="BK684" i="1"/>
  <c r="BF684" i="1"/>
  <c r="K684" i="1"/>
  <c r="BI684" i="1" s="1"/>
  <c r="BJ684" i="1" s="1"/>
  <c r="BR683" i="1"/>
  <c r="BQ683" i="1"/>
  <c r="BP683" i="1" s="1"/>
  <c r="BO683" i="1"/>
  <c r="BN683" i="1"/>
  <c r="BM683" i="1"/>
  <c r="BL683" i="1"/>
  <c r="BT683" i="1" s="1"/>
  <c r="BK683" i="1"/>
  <c r="BF683" i="1"/>
  <c r="K683" i="1"/>
  <c r="BI683" i="1" s="1"/>
  <c r="BJ683" i="1" s="1"/>
  <c r="BR682" i="1"/>
  <c r="BQ682" i="1"/>
  <c r="BP682" i="1" s="1"/>
  <c r="BO682" i="1"/>
  <c r="BN682" i="1"/>
  <c r="BM682" i="1"/>
  <c r="BL682" i="1"/>
  <c r="BT682" i="1" s="1"/>
  <c r="BK682" i="1"/>
  <c r="BF682" i="1"/>
  <c r="K682" i="1"/>
  <c r="BI682" i="1" s="1"/>
  <c r="BJ682" i="1" s="1"/>
  <c r="BR681" i="1"/>
  <c r="BQ681" i="1"/>
  <c r="BP681" i="1" s="1"/>
  <c r="BO681" i="1"/>
  <c r="BN681" i="1"/>
  <c r="BM681" i="1"/>
  <c r="BL681" i="1"/>
  <c r="BT681" i="1" s="1"/>
  <c r="BK681" i="1"/>
  <c r="BF681" i="1"/>
  <c r="K681" i="1"/>
  <c r="BI681" i="1" s="1"/>
  <c r="BJ681" i="1" s="1"/>
  <c r="BR680" i="1"/>
  <c r="BQ680" i="1"/>
  <c r="BP680" i="1" s="1"/>
  <c r="BO680" i="1"/>
  <c r="BN680" i="1"/>
  <c r="BM680" i="1"/>
  <c r="BL680" i="1"/>
  <c r="BT680" i="1" s="1"/>
  <c r="BK680" i="1"/>
  <c r="BF680" i="1"/>
  <c r="K680" i="1"/>
  <c r="BI680" i="1" s="1"/>
  <c r="BJ680" i="1" s="1"/>
  <c r="BR679" i="1"/>
  <c r="BQ679" i="1"/>
  <c r="BP679" i="1" s="1"/>
  <c r="BO679" i="1"/>
  <c r="BN679" i="1"/>
  <c r="BM679" i="1"/>
  <c r="BL679" i="1"/>
  <c r="BT679" i="1" s="1"/>
  <c r="BK679" i="1"/>
  <c r="BF679" i="1"/>
  <c r="K679" i="1"/>
  <c r="BI679" i="1" s="1"/>
  <c r="BJ679" i="1" s="1"/>
  <c r="BR678" i="1"/>
  <c r="BQ678" i="1"/>
  <c r="BP678" i="1" s="1"/>
  <c r="BO678" i="1"/>
  <c r="BN678" i="1"/>
  <c r="BM678" i="1"/>
  <c r="BL678" i="1"/>
  <c r="BT678" i="1" s="1"/>
  <c r="BK678" i="1"/>
  <c r="BF678" i="1"/>
  <c r="K678" i="1"/>
  <c r="BI678" i="1" s="1"/>
  <c r="BJ678" i="1" s="1"/>
  <c r="BR677" i="1"/>
  <c r="BQ677" i="1"/>
  <c r="BP677" i="1" s="1"/>
  <c r="BO677" i="1"/>
  <c r="BN677" i="1"/>
  <c r="BM677" i="1"/>
  <c r="BL677" i="1"/>
  <c r="BT677" i="1" s="1"/>
  <c r="BK677" i="1"/>
  <c r="BF677" i="1"/>
  <c r="K677" i="1"/>
  <c r="BI677" i="1" s="1"/>
  <c r="BJ677" i="1" s="1"/>
  <c r="BR676" i="1"/>
  <c r="BQ676" i="1"/>
  <c r="BP676" i="1" s="1"/>
  <c r="BO676" i="1"/>
  <c r="BN676" i="1"/>
  <c r="BM676" i="1"/>
  <c r="BL676" i="1"/>
  <c r="BT676" i="1" s="1"/>
  <c r="BK676" i="1"/>
  <c r="BF676" i="1"/>
  <c r="K676" i="1"/>
  <c r="BI676" i="1" s="1"/>
  <c r="BJ676" i="1" s="1"/>
  <c r="BR675" i="1"/>
  <c r="BQ675" i="1"/>
  <c r="BP675" i="1" s="1"/>
  <c r="BO675" i="1"/>
  <c r="BN675" i="1"/>
  <c r="BM675" i="1"/>
  <c r="BL675" i="1"/>
  <c r="BT675" i="1" s="1"/>
  <c r="BK675" i="1"/>
  <c r="BF675" i="1"/>
  <c r="K675" i="1"/>
  <c r="BI675" i="1" s="1"/>
  <c r="BJ675" i="1" s="1"/>
  <c r="BR674" i="1"/>
  <c r="BQ674" i="1"/>
  <c r="BP674" i="1" s="1"/>
  <c r="BO674" i="1"/>
  <c r="BN674" i="1"/>
  <c r="BM674" i="1"/>
  <c r="BL674" i="1"/>
  <c r="BT674" i="1" s="1"/>
  <c r="BK674" i="1"/>
  <c r="BF674" i="1"/>
  <c r="K674" i="1"/>
  <c r="BI674" i="1" s="1"/>
  <c r="BJ674" i="1" s="1"/>
  <c r="BR673" i="1"/>
  <c r="BQ673" i="1"/>
  <c r="BP673" i="1" s="1"/>
  <c r="BO673" i="1"/>
  <c r="BN673" i="1"/>
  <c r="BM673" i="1"/>
  <c r="BL673" i="1"/>
  <c r="BT673" i="1" s="1"/>
  <c r="BK673" i="1"/>
  <c r="BF673" i="1"/>
  <c r="K673" i="1"/>
  <c r="BI673" i="1" s="1"/>
  <c r="BJ673" i="1" s="1"/>
  <c r="BR672" i="1"/>
  <c r="BQ672" i="1"/>
  <c r="BP672" i="1" s="1"/>
  <c r="BO672" i="1"/>
  <c r="BN672" i="1"/>
  <c r="BM672" i="1"/>
  <c r="BL672" i="1"/>
  <c r="BT672" i="1" s="1"/>
  <c r="BK672" i="1"/>
  <c r="BF672" i="1"/>
  <c r="K672" i="1"/>
  <c r="BI672" i="1" s="1"/>
  <c r="BJ672" i="1" s="1"/>
  <c r="BR671" i="1"/>
  <c r="BQ671" i="1"/>
  <c r="BP671" i="1" s="1"/>
  <c r="BO671" i="1"/>
  <c r="BN671" i="1"/>
  <c r="BM671" i="1"/>
  <c r="BL671" i="1"/>
  <c r="BT671" i="1" s="1"/>
  <c r="BK671" i="1"/>
  <c r="BF671" i="1"/>
  <c r="K671" i="1"/>
  <c r="BI671" i="1" s="1"/>
  <c r="BJ671" i="1" s="1"/>
  <c r="BR670" i="1"/>
  <c r="BQ670" i="1"/>
  <c r="BP670" i="1" s="1"/>
  <c r="BO670" i="1"/>
  <c r="BN670" i="1"/>
  <c r="BM670" i="1"/>
  <c r="BL670" i="1"/>
  <c r="BT670" i="1" s="1"/>
  <c r="BK670" i="1"/>
  <c r="BF670" i="1"/>
  <c r="K670" i="1"/>
  <c r="BI670" i="1" s="1"/>
  <c r="BJ670" i="1" s="1"/>
  <c r="BR669" i="1"/>
  <c r="BQ669" i="1"/>
  <c r="BP669" i="1" s="1"/>
  <c r="BO669" i="1"/>
  <c r="BN669" i="1"/>
  <c r="BM669" i="1"/>
  <c r="BL669" i="1"/>
  <c r="BT669" i="1" s="1"/>
  <c r="BK669" i="1"/>
  <c r="BF669" i="1"/>
  <c r="K669" i="1"/>
  <c r="BI669" i="1" s="1"/>
  <c r="BJ669" i="1" s="1"/>
  <c r="BR668" i="1"/>
  <c r="BQ668" i="1"/>
  <c r="BP668" i="1" s="1"/>
  <c r="BO668" i="1"/>
  <c r="BN668" i="1"/>
  <c r="BM668" i="1"/>
  <c r="BL668" i="1"/>
  <c r="BT668" i="1" s="1"/>
  <c r="BK668" i="1"/>
  <c r="BF668" i="1"/>
  <c r="K668" i="1"/>
  <c r="BI668" i="1" s="1"/>
  <c r="BJ668" i="1" s="1"/>
  <c r="BR667" i="1"/>
  <c r="BQ667" i="1"/>
  <c r="BP667" i="1" s="1"/>
  <c r="BO667" i="1"/>
  <c r="BN667" i="1"/>
  <c r="BM667" i="1"/>
  <c r="BL667" i="1"/>
  <c r="BT667" i="1" s="1"/>
  <c r="BK667" i="1"/>
  <c r="BF667" i="1"/>
  <c r="K667" i="1"/>
  <c r="BI667" i="1" s="1"/>
  <c r="BJ667" i="1" s="1"/>
  <c r="BR666" i="1"/>
  <c r="BQ666" i="1"/>
  <c r="BP666" i="1" s="1"/>
  <c r="BO666" i="1"/>
  <c r="BN666" i="1"/>
  <c r="BM666" i="1"/>
  <c r="BL666" i="1"/>
  <c r="BT666" i="1" s="1"/>
  <c r="BK666" i="1"/>
  <c r="BF666" i="1"/>
  <c r="K666" i="1"/>
  <c r="BI666" i="1" s="1"/>
  <c r="BJ666" i="1" s="1"/>
  <c r="BR665" i="1"/>
  <c r="BQ665" i="1"/>
  <c r="BP665" i="1" s="1"/>
  <c r="BO665" i="1"/>
  <c r="BN665" i="1"/>
  <c r="BM665" i="1"/>
  <c r="BL665" i="1"/>
  <c r="BT665" i="1" s="1"/>
  <c r="BK665" i="1"/>
  <c r="BF665" i="1"/>
  <c r="K665" i="1"/>
  <c r="BI665" i="1" s="1"/>
  <c r="BJ665" i="1" s="1"/>
  <c r="BR664" i="1"/>
  <c r="BQ664" i="1"/>
  <c r="BP664" i="1" s="1"/>
  <c r="BO664" i="1"/>
  <c r="BN664" i="1"/>
  <c r="BM664" i="1"/>
  <c r="BL664" i="1"/>
  <c r="BT664" i="1" s="1"/>
  <c r="BK664" i="1"/>
  <c r="BF664" i="1"/>
  <c r="K664" i="1"/>
  <c r="BI664" i="1" s="1"/>
  <c r="BJ664" i="1" s="1"/>
  <c r="BR663" i="1"/>
  <c r="BQ663" i="1"/>
  <c r="BP663" i="1" s="1"/>
  <c r="BO663" i="1"/>
  <c r="BN663" i="1"/>
  <c r="BM663" i="1"/>
  <c r="BL663" i="1"/>
  <c r="BT663" i="1" s="1"/>
  <c r="BK663" i="1"/>
  <c r="BF663" i="1"/>
  <c r="K663" i="1"/>
  <c r="BI663" i="1" s="1"/>
  <c r="BJ663" i="1" s="1"/>
  <c r="BR662" i="1"/>
  <c r="BQ662" i="1"/>
  <c r="BP662" i="1" s="1"/>
  <c r="BO662" i="1"/>
  <c r="BN662" i="1"/>
  <c r="BM662" i="1"/>
  <c r="BL662" i="1"/>
  <c r="BT662" i="1" s="1"/>
  <c r="BK662" i="1"/>
  <c r="BF662" i="1"/>
  <c r="K662" i="1"/>
  <c r="BI662" i="1" s="1"/>
  <c r="BJ662" i="1" s="1"/>
  <c r="BR661" i="1"/>
  <c r="BQ661" i="1"/>
  <c r="BP661" i="1" s="1"/>
  <c r="BO661" i="1"/>
  <c r="BN661" i="1"/>
  <c r="BM661" i="1"/>
  <c r="BL661" i="1"/>
  <c r="BT661" i="1" s="1"/>
  <c r="BK661" i="1"/>
  <c r="BF661" i="1"/>
  <c r="K661" i="1"/>
  <c r="BI661" i="1" s="1"/>
  <c r="BJ661" i="1" s="1"/>
  <c r="BR660" i="1"/>
  <c r="BQ660" i="1"/>
  <c r="BP660" i="1" s="1"/>
  <c r="BO660" i="1"/>
  <c r="BN660" i="1"/>
  <c r="BM660" i="1"/>
  <c r="BL660" i="1"/>
  <c r="BT660" i="1" s="1"/>
  <c r="BK660" i="1"/>
  <c r="BF660" i="1"/>
  <c r="K660" i="1"/>
  <c r="BI660" i="1" s="1"/>
  <c r="BJ660" i="1" s="1"/>
  <c r="BR659" i="1"/>
  <c r="BQ659" i="1"/>
  <c r="BP659" i="1" s="1"/>
  <c r="BO659" i="1"/>
  <c r="BN659" i="1"/>
  <c r="BM659" i="1"/>
  <c r="BL659" i="1"/>
  <c r="BT659" i="1" s="1"/>
  <c r="BK659" i="1"/>
  <c r="BF659" i="1"/>
  <c r="K659" i="1"/>
  <c r="BI659" i="1" s="1"/>
  <c r="BJ659" i="1" s="1"/>
  <c r="BR658" i="1"/>
  <c r="BQ658" i="1"/>
  <c r="BP658" i="1" s="1"/>
  <c r="BO658" i="1"/>
  <c r="BN658" i="1"/>
  <c r="BM658" i="1"/>
  <c r="BL658" i="1"/>
  <c r="BT658" i="1" s="1"/>
  <c r="BK658" i="1"/>
  <c r="BF658" i="1"/>
  <c r="K658" i="1"/>
  <c r="BI658" i="1" s="1"/>
  <c r="BJ658" i="1" s="1"/>
  <c r="BR657" i="1"/>
  <c r="BQ657" i="1"/>
  <c r="BP657" i="1" s="1"/>
  <c r="BO657" i="1"/>
  <c r="BN657" i="1"/>
  <c r="BM657" i="1"/>
  <c r="BL657" i="1"/>
  <c r="BT657" i="1" s="1"/>
  <c r="BK657" i="1"/>
  <c r="BF657" i="1"/>
  <c r="K657" i="1"/>
  <c r="BI657" i="1" s="1"/>
  <c r="BJ657" i="1" s="1"/>
  <c r="BR656" i="1"/>
  <c r="BQ656" i="1"/>
  <c r="BP656" i="1" s="1"/>
  <c r="BO656" i="1"/>
  <c r="BN656" i="1"/>
  <c r="BM656" i="1"/>
  <c r="BL656" i="1"/>
  <c r="BT656" i="1" s="1"/>
  <c r="BK656" i="1"/>
  <c r="BF656" i="1"/>
  <c r="K656" i="1"/>
  <c r="BI656" i="1" s="1"/>
  <c r="BJ656" i="1" s="1"/>
  <c r="BR655" i="1"/>
  <c r="BQ655" i="1"/>
  <c r="BP655" i="1" s="1"/>
  <c r="BO655" i="1"/>
  <c r="BN655" i="1"/>
  <c r="BM655" i="1"/>
  <c r="BL655" i="1"/>
  <c r="BT655" i="1" s="1"/>
  <c r="BK655" i="1"/>
  <c r="BF655" i="1"/>
  <c r="K655" i="1"/>
  <c r="BI655" i="1" s="1"/>
  <c r="BJ655" i="1" s="1"/>
  <c r="BR654" i="1"/>
  <c r="BQ654" i="1"/>
  <c r="BP654" i="1" s="1"/>
  <c r="BO654" i="1"/>
  <c r="BN654" i="1"/>
  <c r="BM654" i="1"/>
  <c r="BL654" i="1"/>
  <c r="BT654" i="1" s="1"/>
  <c r="BK654" i="1"/>
  <c r="BF654" i="1"/>
  <c r="K654" i="1"/>
  <c r="BI654" i="1" s="1"/>
  <c r="BJ654" i="1" s="1"/>
  <c r="BR653" i="1"/>
  <c r="BQ653" i="1"/>
  <c r="BP653" i="1" s="1"/>
  <c r="BO653" i="1"/>
  <c r="BN653" i="1"/>
  <c r="BM653" i="1"/>
  <c r="BL653" i="1"/>
  <c r="BT653" i="1" s="1"/>
  <c r="BK653" i="1"/>
  <c r="BF653" i="1"/>
  <c r="K653" i="1"/>
  <c r="BI653" i="1" s="1"/>
  <c r="BJ653" i="1" s="1"/>
  <c r="BR652" i="1"/>
  <c r="BQ652" i="1"/>
  <c r="BP652" i="1" s="1"/>
  <c r="BO652" i="1"/>
  <c r="BN652" i="1"/>
  <c r="BM652" i="1"/>
  <c r="BL652" i="1"/>
  <c r="BT652" i="1" s="1"/>
  <c r="BK652" i="1"/>
  <c r="BF652" i="1"/>
  <c r="K652" i="1"/>
  <c r="BI652" i="1" s="1"/>
  <c r="BJ652" i="1" s="1"/>
  <c r="BR651" i="1"/>
  <c r="BQ651" i="1"/>
  <c r="BP651" i="1" s="1"/>
  <c r="BO651" i="1"/>
  <c r="BN651" i="1"/>
  <c r="BM651" i="1"/>
  <c r="BL651" i="1"/>
  <c r="BT651" i="1" s="1"/>
  <c r="BK651" i="1"/>
  <c r="BF651" i="1"/>
  <c r="K651" i="1"/>
  <c r="BI651" i="1" s="1"/>
  <c r="BJ651" i="1" s="1"/>
  <c r="BR650" i="1"/>
  <c r="BQ650" i="1"/>
  <c r="BP650" i="1" s="1"/>
  <c r="BO650" i="1"/>
  <c r="BN650" i="1"/>
  <c r="BM650" i="1"/>
  <c r="BL650" i="1"/>
  <c r="BT650" i="1" s="1"/>
  <c r="BK650" i="1"/>
  <c r="BF650" i="1"/>
  <c r="K650" i="1"/>
  <c r="BI650" i="1" s="1"/>
  <c r="BJ650" i="1" s="1"/>
  <c r="BR649" i="1"/>
  <c r="BQ649" i="1"/>
  <c r="BP649" i="1" s="1"/>
  <c r="BO649" i="1"/>
  <c r="BN649" i="1"/>
  <c r="BM649" i="1"/>
  <c r="BL649" i="1"/>
  <c r="BT649" i="1" s="1"/>
  <c r="BK649" i="1"/>
  <c r="BF649" i="1"/>
  <c r="K649" i="1"/>
  <c r="BI649" i="1" s="1"/>
  <c r="BJ649" i="1" s="1"/>
  <c r="BR648" i="1"/>
  <c r="BQ648" i="1"/>
  <c r="BP648" i="1" s="1"/>
  <c r="BO648" i="1"/>
  <c r="BN648" i="1"/>
  <c r="BM648" i="1"/>
  <c r="BL648" i="1"/>
  <c r="BT648" i="1" s="1"/>
  <c r="BK648" i="1"/>
  <c r="BF648" i="1"/>
  <c r="K648" i="1"/>
  <c r="BI648" i="1" s="1"/>
  <c r="BJ648" i="1" s="1"/>
  <c r="BR647" i="1"/>
  <c r="BQ647" i="1"/>
  <c r="BP647" i="1" s="1"/>
  <c r="BO647" i="1"/>
  <c r="BN647" i="1"/>
  <c r="BM647" i="1"/>
  <c r="BL647" i="1"/>
  <c r="BT647" i="1" s="1"/>
  <c r="BK647" i="1"/>
  <c r="BF647" i="1"/>
  <c r="K647" i="1"/>
  <c r="BI647" i="1" s="1"/>
  <c r="BJ647" i="1" s="1"/>
  <c r="BR646" i="1"/>
  <c r="BQ646" i="1"/>
  <c r="BP646" i="1" s="1"/>
  <c r="BO646" i="1"/>
  <c r="BN646" i="1"/>
  <c r="BM646" i="1"/>
  <c r="BL646" i="1"/>
  <c r="BT646" i="1" s="1"/>
  <c r="BK646" i="1"/>
  <c r="BF646" i="1"/>
  <c r="K646" i="1"/>
  <c r="BI646" i="1" s="1"/>
  <c r="BJ646" i="1" s="1"/>
  <c r="BR645" i="1"/>
  <c r="BQ645" i="1"/>
  <c r="BP645" i="1" s="1"/>
  <c r="BO645" i="1"/>
  <c r="BN645" i="1"/>
  <c r="BM645" i="1"/>
  <c r="BL645" i="1"/>
  <c r="BT645" i="1" s="1"/>
  <c r="BK645" i="1"/>
  <c r="BF645" i="1"/>
  <c r="K645" i="1"/>
  <c r="BI645" i="1" s="1"/>
  <c r="BJ645" i="1" s="1"/>
  <c r="BR644" i="1"/>
  <c r="BQ644" i="1"/>
  <c r="BP644" i="1" s="1"/>
  <c r="BO644" i="1"/>
  <c r="BN644" i="1"/>
  <c r="BM644" i="1"/>
  <c r="BL644" i="1"/>
  <c r="BT644" i="1" s="1"/>
  <c r="BK644" i="1"/>
  <c r="BF644" i="1"/>
  <c r="K644" i="1"/>
  <c r="BI644" i="1" s="1"/>
  <c r="BJ644" i="1" s="1"/>
  <c r="BR643" i="1"/>
  <c r="BQ643" i="1"/>
  <c r="BP643" i="1" s="1"/>
  <c r="BO643" i="1"/>
  <c r="BN643" i="1"/>
  <c r="BM643" i="1"/>
  <c r="BL643" i="1"/>
  <c r="BT643" i="1" s="1"/>
  <c r="BK643" i="1"/>
  <c r="BF643" i="1"/>
  <c r="K643" i="1"/>
  <c r="BI643" i="1" s="1"/>
  <c r="BJ643" i="1" s="1"/>
  <c r="BR642" i="1"/>
  <c r="BQ642" i="1"/>
  <c r="BP642" i="1" s="1"/>
  <c r="BO642" i="1"/>
  <c r="BN642" i="1"/>
  <c r="BM642" i="1"/>
  <c r="BL642" i="1"/>
  <c r="BT642" i="1" s="1"/>
  <c r="BK642" i="1"/>
  <c r="BF642" i="1"/>
  <c r="K642" i="1"/>
  <c r="BI642" i="1" s="1"/>
  <c r="BJ642" i="1" s="1"/>
  <c r="BR641" i="1"/>
  <c r="BQ641" i="1"/>
  <c r="BP641" i="1" s="1"/>
  <c r="BO641" i="1"/>
  <c r="BN641" i="1"/>
  <c r="BM641" i="1"/>
  <c r="BL641" i="1"/>
  <c r="BT641" i="1" s="1"/>
  <c r="BK641" i="1"/>
  <c r="BF641" i="1"/>
  <c r="K641" i="1"/>
  <c r="BI641" i="1" s="1"/>
  <c r="BJ641" i="1" s="1"/>
  <c r="BR640" i="1"/>
  <c r="BQ640" i="1"/>
  <c r="BP640" i="1" s="1"/>
  <c r="BO640" i="1"/>
  <c r="BN640" i="1"/>
  <c r="BM640" i="1"/>
  <c r="BL640" i="1"/>
  <c r="BT640" i="1" s="1"/>
  <c r="BK640" i="1"/>
  <c r="BF640" i="1"/>
  <c r="K640" i="1"/>
  <c r="BI640" i="1" s="1"/>
  <c r="BJ640" i="1" s="1"/>
  <c r="BR639" i="1"/>
  <c r="BQ639" i="1"/>
  <c r="BP639" i="1" s="1"/>
  <c r="BO639" i="1"/>
  <c r="BN639" i="1"/>
  <c r="BM639" i="1"/>
  <c r="BL639" i="1"/>
  <c r="BT639" i="1" s="1"/>
  <c r="BK639" i="1"/>
  <c r="BF639" i="1"/>
  <c r="K639" i="1"/>
  <c r="BI639" i="1" s="1"/>
  <c r="BJ639" i="1" s="1"/>
  <c r="BR638" i="1"/>
  <c r="BQ638" i="1"/>
  <c r="BP638" i="1" s="1"/>
  <c r="BO638" i="1"/>
  <c r="BN638" i="1"/>
  <c r="BM638" i="1"/>
  <c r="BL638" i="1"/>
  <c r="BT638" i="1" s="1"/>
  <c r="BK638" i="1"/>
  <c r="BF638" i="1"/>
  <c r="K638" i="1"/>
  <c r="BI638" i="1" s="1"/>
  <c r="BJ638" i="1" s="1"/>
  <c r="BR637" i="1"/>
  <c r="BQ637" i="1"/>
  <c r="BP637" i="1"/>
  <c r="BO637" i="1"/>
  <c r="BN637" i="1"/>
  <c r="BM637" i="1" s="1"/>
  <c r="BL637" i="1"/>
  <c r="BK637" i="1"/>
  <c r="BS637" i="1" s="1"/>
  <c r="BF637" i="1"/>
  <c r="K637" i="1"/>
  <c r="BI637" i="1" s="1"/>
  <c r="BJ637" i="1" s="1"/>
  <c r="BR636" i="1"/>
  <c r="BQ636" i="1"/>
  <c r="BP636" i="1"/>
  <c r="BO636" i="1"/>
  <c r="BN636" i="1"/>
  <c r="BM636" i="1" s="1"/>
  <c r="BL636" i="1"/>
  <c r="BV636" i="1" s="1"/>
  <c r="BK636" i="1"/>
  <c r="BS636" i="1" s="1"/>
  <c r="BF636" i="1"/>
  <c r="K636" i="1"/>
  <c r="BI636" i="1" s="1"/>
  <c r="BJ636" i="1" s="1"/>
  <c r="BR635" i="1"/>
  <c r="BQ635" i="1"/>
  <c r="BP635" i="1"/>
  <c r="BO635" i="1"/>
  <c r="BN635" i="1"/>
  <c r="BM635" i="1" s="1"/>
  <c r="BL635" i="1"/>
  <c r="BK635" i="1"/>
  <c r="BS635" i="1" s="1"/>
  <c r="BF635" i="1"/>
  <c r="K635" i="1"/>
  <c r="BI635" i="1" s="1"/>
  <c r="BJ635" i="1" s="1"/>
  <c r="BR634" i="1"/>
  <c r="BQ634" i="1"/>
  <c r="BP634" i="1"/>
  <c r="BO634" i="1"/>
  <c r="BN634" i="1"/>
  <c r="BM634" i="1" s="1"/>
  <c r="BL634" i="1"/>
  <c r="BV634" i="1" s="1"/>
  <c r="BK634" i="1"/>
  <c r="BS634" i="1" s="1"/>
  <c r="BF634" i="1"/>
  <c r="K634" i="1"/>
  <c r="BI634" i="1" s="1"/>
  <c r="BJ634" i="1" s="1"/>
  <c r="BR633" i="1"/>
  <c r="BQ633" i="1"/>
  <c r="BP633" i="1"/>
  <c r="BO633" i="1"/>
  <c r="BN633" i="1"/>
  <c r="BM633" i="1" s="1"/>
  <c r="BL633" i="1"/>
  <c r="BK633" i="1"/>
  <c r="BS633" i="1" s="1"/>
  <c r="BF633" i="1"/>
  <c r="K633" i="1"/>
  <c r="BI633" i="1" s="1"/>
  <c r="BJ633" i="1" s="1"/>
  <c r="BR632" i="1"/>
  <c r="BQ632" i="1"/>
  <c r="BP632" i="1"/>
  <c r="BO632" i="1"/>
  <c r="BN632" i="1"/>
  <c r="BM632" i="1" s="1"/>
  <c r="BL632" i="1"/>
  <c r="BV632" i="1" s="1"/>
  <c r="BK632" i="1"/>
  <c r="BS632" i="1" s="1"/>
  <c r="BF632" i="1"/>
  <c r="K632" i="1"/>
  <c r="BI632" i="1" s="1"/>
  <c r="BJ632" i="1" s="1"/>
  <c r="BR631" i="1"/>
  <c r="BQ631" i="1"/>
  <c r="BP631" i="1"/>
  <c r="BO631" i="1"/>
  <c r="BN631" i="1"/>
  <c r="BM631" i="1" s="1"/>
  <c r="BL631" i="1"/>
  <c r="BK631" i="1"/>
  <c r="BS631" i="1" s="1"/>
  <c r="BF631" i="1"/>
  <c r="K631" i="1"/>
  <c r="BI631" i="1" s="1"/>
  <c r="BJ631" i="1" s="1"/>
  <c r="BR630" i="1"/>
  <c r="BQ630" i="1"/>
  <c r="BP630" i="1"/>
  <c r="BO630" i="1"/>
  <c r="BN630" i="1"/>
  <c r="BM630" i="1" s="1"/>
  <c r="BL630" i="1"/>
  <c r="BV630" i="1" s="1"/>
  <c r="BK630" i="1"/>
  <c r="BS630" i="1" s="1"/>
  <c r="BF630" i="1"/>
  <c r="K630" i="1"/>
  <c r="BI630" i="1" s="1"/>
  <c r="BJ630" i="1" s="1"/>
  <c r="BR629" i="1"/>
  <c r="BQ629" i="1"/>
  <c r="BP629" i="1"/>
  <c r="BO629" i="1"/>
  <c r="BN629" i="1"/>
  <c r="BM629" i="1" s="1"/>
  <c r="BL629" i="1"/>
  <c r="BK629" i="1"/>
  <c r="BS629" i="1" s="1"/>
  <c r="BF629" i="1"/>
  <c r="K629" i="1"/>
  <c r="BI629" i="1" s="1"/>
  <c r="BJ629" i="1" s="1"/>
  <c r="BR628" i="1"/>
  <c r="BQ628" i="1"/>
  <c r="BP628" i="1"/>
  <c r="BO628" i="1"/>
  <c r="BN628" i="1"/>
  <c r="BM628" i="1" s="1"/>
  <c r="BL628" i="1"/>
  <c r="BV628" i="1" s="1"/>
  <c r="BK628" i="1"/>
  <c r="BS628" i="1" s="1"/>
  <c r="BF628" i="1"/>
  <c r="K628" i="1"/>
  <c r="BI628" i="1" s="1"/>
  <c r="BJ628" i="1" s="1"/>
  <c r="BR627" i="1"/>
  <c r="BQ627" i="1"/>
  <c r="BP627" i="1"/>
  <c r="BO627" i="1"/>
  <c r="BN627" i="1"/>
  <c r="BM627" i="1" s="1"/>
  <c r="BL627" i="1"/>
  <c r="BK627" i="1"/>
  <c r="BS627" i="1" s="1"/>
  <c r="BF627" i="1"/>
  <c r="K627" i="1"/>
  <c r="BI627" i="1" s="1"/>
  <c r="BJ627" i="1" s="1"/>
  <c r="BR626" i="1"/>
  <c r="BQ626" i="1"/>
  <c r="BP626" i="1"/>
  <c r="BO626" i="1"/>
  <c r="BN626" i="1"/>
  <c r="BM626" i="1" s="1"/>
  <c r="BL626" i="1"/>
  <c r="BV626" i="1" s="1"/>
  <c r="BK626" i="1"/>
  <c r="BS626" i="1" s="1"/>
  <c r="BF626" i="1"/>
  <c r="K626" i="1"/>
  <c r="BI626" i="1" s="1"/>
  <c r="BJ626" i="1" s="1"/>
  <c r="BR625" i="1"/>
  <c r="BQ625" i="1"/>
  <c r="BP625" i="1"/>
  <c r="BO625" i="1"/>
  <c r="BN625" i="1"/>
  <c r="BM625" i="1" s="1"/>
  <c r="BL625" i="1"/>
  <c r="BK625" i="1"/>
  <c r="BS625" i="1" s="1"/>
  <c r="BF625" i="1"/>
  <c r="K625" i="1"/>
  <c r="BI625" i="1" s="1"/>
  <c r="BJ625" i="1" s="1"/>
  <c r="BR624" i="1"/>
  <c r="BQ624" i="1"/>
  <c r="BP624" i="1"/>
  <c r="BO624" i="1"/>
  <c r="BN624" i="1"/>
  <c r="BM624" i="1" s="1"/>
  <c r="BL624" i="1"/>
  <c r="BV624" i="1" s="1"/>
  <c r="BK624" i="1"/>
  <c r="BS624" i="1" s="1"/>
  <c r="BF624" i="1"/>
  <c r="K624" i="1"/>
  <c r="BI624" i="1" s="1"/>
  <c r="BJ624" i="1" s="1"/>
  <c r="BR623" i="1"/>
  <c r="BQ623" i="1"/>
  <c r="BP623" i="1"/>
  <c r="BO623" i="1"/>
  <c r="BN623" i="1"/>
  <c r="BM623" i="1" s="1"/>
  <c r="BL623" i="1"/>
  <c r="BK623" i="1"/>
  <c r="BS623" i="1" s="1"/>
  <c r="BF623" i="1"/>
  <c r="K623" i="1"/>
  <c r="BI623" i="1" s="1"/>
  <c r="BJ623" i="1" s="1"/>
  <c r="BR622" i="1"/>
  <c r="BQ622" i="1"/>
  <c r="BP622" i="1"/>
  <c r="BO622" i="1"/>
  <c r="BN622" i="1"/>
  <c r="BM622" i="1" s="1"/>
  <c r="BL622" i="1"/>
  <c r="BV622" i="1" s="1"/>
  <c r="BK622" i="1"/>
  <c r="BS622" i="1" s="1"/>
  <c r="BF622" i="1"/>
  <c r="K622" i="1"/>
  <c r="BI622" i="1" s="1"/>
  <c r="BJ622" i="1" s="1"/>
  <c r="BR621" i="1"/>
  <c r="BQ621" i="1"/>
  <c r="BP621" i="1"/>
  <c r="BO621" i="1"/>
  <c r="BN621" i="1"/>
  <c r="BM621" i="1" s="1"/>
  <c r="BL621" i="1"/>
  <c r="BK621" i="1"/>
  <c r="BS621" i="1" s="1"/>
  <c r="BF621" i="1"/>
  <c r="K621" i="1"/>
  <c r="BI621" i="1" s="1"/>
  <c r="BJ621" i="1" s="1"/>
  <c r="BR620" i="1"/>
  <c r="BQ620" i="1"/>
  <c r="BP620" i="1"/>
  <c r="BO620" i="1"/>
  <c r="BN620" i="1"/>
  <c r="BM620" i="1" s="1"/>
  <c r="BL620" i="1"/>
  <c r="BV620" i="1" s="1"/>
  <c r="BK620" i="1"/>
  <c r="BS620" i="1" s="1"/>
  <c r="BF620" i="1"/>
  <c r="K620" i="1"/>
  <c r="BI620" i="1" s="1"/>
  <c r="BJ620" i="1" s="1"/>
  <c r="BR619" i="1"/>
  <c r="BQ619" i="1"/>
  <c r="BP619" i="1"/>
  <c r="BO619" i="1"/>
  <c r="BN619" i="1"/>
  <c r="BM619" i="1" s="1"/>
  <c r="BL619" i="1"/>
  <c r="BK619" i="1"/>
  <c r="BS619" i="1" s="1"/>
  <c r="BF619" i="1"/>
  <c r="K619" i="1"/>
  <c r="BI619" i="1" s="1"/>
  <c r="BJ619" i="1" s="1"/>
  <c r="BR618" i="1"/>
  <c r="BQ618" i="1"/>
  <c r="BP618" i="1"/>
  <c r="BO618" i="1"/>
  <c r="BN618" i="1"/>
  <c r="BM618" i="1" s="1"/>
  <c r="BL618" i="1"/>
  <c r="BV618" i="1" s="1"/>
  <c r="BK618" i="1"/>
  <c r="BS618" i="1" s="1"/>
  <c r="BF618" i="1"/>
  <c r="K618" i="1"/>
  <c r="BI618" i="1" s="1"/>
  <c r="BJ618" i="1" s="1"/>
  <c r="BR617" i="1"/>
  <c r="BQ617" i="1"/>
  <c r="BP617" i="1"/>
  <c r="BO617" i="1"/>
  <c r="BN617" i="1"/>
  <c r="BM617" i="1" s="1"/>
  <c r="BL617" i="1"/>
  <c r="BK617" i="1"/>
  <c r="BS617" i="1" s="1"/>
  <c r="BF617" i="1"/>
  <c r="K617" i="1"/>
  <c r="BI617" i="1" s="1"/>
  <c r="BJ617" i="1" s="1"/>
  <c r="BR616" i="1"/>
  <c r="BQ616" i="1"/>
  <c r="BP616" i="1"/>
  <c r="BO616" i="1"/>
  <c r="BN616" i="1"/>
  <c r="BM616" i="1" s="1"/>
  <c r="BL616" i="1"/>
  <c r="BV616" i="1" s="1"/>
  <c r="BK616" i="1"/>
  <c r="BS616" i="1" s="1"/>
  <c r="BF616" i="1"/>
  <c r="K616" i="1"/>
  <c r="BI616" i="1" s="1"/>
  <c r="BJ616" i="1" s="1"/>
  <c r="BR615" i="1"/>
  <c r="BQ615" i="1"/>
  <c r="BP615" i="1"/>
  <c r="BO615" i="1"/>
  <c r="BN615" i="1"/>
  <c r="BM615" i="1" s="1"/>
  <c r="BL615" i="1"/>
  <c r="BK615" i="1"/>
  <c r="BS615" i="1" s="1"/>
  <c r="BF615" i="1"/>
  <c r="K615" i="1"/>
  <c r="BI615" i="1" s="1"/>
  <c r="BJ615" i="1" s="1"/>
  <c r="BR614" i="1"/>
  <c r="BQ614" i="1"/>
  <c r="BP614" i="1"/>
  <c r="BO614" i="1"/>
  <c r="BN614" i="1"/>
  <c r="BM614" i="1" s="1"/>
  <c r="BL614" i="1"/>
  <c r="BV614" i="1" s="1"/>
  <c r="BK614" i="1"/>
  <c r="BS614" i="1" s="1"/>
  <c r="BF614" i="1"/>
  <c r="K614" i="1"/>
  <c r="BI614" i="1" s="1"/>
  <c r="BJ614" i="1" s="1"/>
  <c r="BR613" i="1"/>
  <c r="BQ613" i="1"/>
  <c r="BP613" i="1"/>
  <c r="BO613" i="1"/>
  <c r="BN613" i="1"/>
  <c r="BM613" i="1" s="1"/>
  <c r="BL613" i="1"/>
  <c r="BK613" i="1"/>
  <c r="BS613" i="1" s="1"/>
  <c r="BF613" i="1"/>
  <c r="K613" i="1"/>
  <c r="BI613" i="1" s="1"/>
  <c r="BJ613" i="1" s="1"/>
  <c r="BR612" i="1"/>
  <c r="BQ612" i="1"/>
  <c r="BP612" i="1"/>
  <c r="BO612" i="1"/>
  <c r="BN612" i="1"/>
  <c r="BM612" i="1" s="1"/>
  <c r="BL612" i="1"/>
  <c r="BV612" i="1" s="1"/>
  <c r="BK612" i="1"/>
  <c r="BS612" i="1" s="1"/>
  <c r="BF612" i="1"/>
  <c r="K612" i="1"/>
  <c r="BI612" i="1" s="1"/>
  <c r="BJ612" i="1" s="1"/>
  <c r="BR611" i="1"/>
  <c r="BQ611" i="1"/>
  <c r="BP611" i="1"/>
  <c r="BO611" i="1"/>
  <c r="BN611" i="1"/>
  <c r="BM611" i="1" s="1"/>
  <c r="BL611" i="1"/>
  <c r="BK611" i="1"/>
  <c r="BS611" i="1" s="1"/>
  <c r="BF611" i="1"/>
  <c r="K611" i="1"/>
  <c r="BI611" i="1" s="1"/>
  <c r="BJ611" i="1" s="1"/>
  <c r="BR610" i="1"/>
  <c r="BQ610" i="1"/>
  <c r="BP610" i="1"/>
  <c r="BO610" i="1"/>
  <c r="BN610" i="1"/>
  <c r="BM610" i="1" s="1"/>
  <c r="BL610" i="1"/>
  <c r="BV610" i="1" s="1"/>
  <c r="BK610" i="1"/>
  <c r="BS610" i="1" s="1"/>
  <c r="BF610" i="1"/>
  <c r="K610" i="1"/>
  <c r="BI610" i="1" s="1"/>
  <c r="BJ610" i="1" s="1"/>
  <c r="BR609" i="1"/>
  <c r="BQ609" i="1"/>
  <c r="BP609" i="1"/>
  <c r="BO609" i="1"/>
  <c r="BN609" i="1"/>
  <c r="BM609" i="1" s="1"/>
  <c r="BL609" i="1"/>
  <c r="BK609" i="1"/>
  <c r="BS609" i="1" s="1"/>
  <c r="BF609" i="1"/>
  <c r="K609" i="1"/>
  <c r="BI609" i="1" s="1"/>
  <c r="BJ609" i="1" s="1"/>
  <c r="BR608" i="1"/>
  <c r="BQ608" i="1"/>
  <c r="BP608" i="1"/>
  <c r="BO608" i="1"/>
  <c r="BN608" i="1"/>
  <c r="BM608" i="1" s="1"/>
  <c r="BL608" i="1"/>
  <c r="BV608" i="1" s="1"/>
  <c r="BK608" i="1"/>
  <c r="BS608" i="1" s="1"/>
  <c r="BF608" i="1"/>
  <c r="K608" i="1"/>
  <c r="BI608" i="1" s="1"/>
  <c r="BJ608" i="1" s="1"/>
  <c r="BR607" i="1"/>
  <c r="BQ607" i="1"/>
  <c r="BP607" i="1"/>
  <c r="BO607" i="1"/>
  <c r="BN607" i="1"/>
  <c r="BM607" i="1" s="1"/>
  <c r="BL607" i="1"/>
  <c r="BK607" i="1"/>
  <c r="BS607" i="1" s="1"/>
  <c r="BF607" i="1"/>
  <c r="K607" i="1"/>
  <c r="BI607" i="1" s="1"/>
  <c r="BJ607" i="1" s="1"/>
  <c r="BR606" i="1"/>
  <c r="BQ606" i="1"/>
  <c r="BP606" i="1"/>
  <c r="BO606" i="1"/>
  <c r="BN606" i="1"/>
  <c r="BM606" i="1" s="1"/>
  <c r="BL606" i="1"/>
  <c r="BV606" i="1" s="1"/>
  <c r="BK606" i="1"/>
  <c r="BS606" i="1" s="1"/>
  <c r="BF606" i="1"/>
  <c r="K606" i="1"/>
  <c r="BI606" i="1" s="1"/>
  <c r="BJ606" i="1" s="1"/>
  <c r="BR605" i="1"/>
  <c r="BQ605" i="1"/>
  <c r="BP605" i="1"/>
  <c r="BO605" i="1"/>
  <c r="BN605" i="1"/>
  <c r="BM605" i="1" s="1"/>
  <c r="BL605" i="1"/>
  <c r="BK605" i="1"/>
  <c r="BS605" i="1" s="1"/>
  <c r="BF605" i="1"/>
  <c r="K605" i="1"/>
  <c r="BI605" i="1" s="1"/>
  <c r="BJ605" i="1" s="1"/>
  <c r="BR604" i="1"/>
  <c r="BQ604" i="1"/>
  <c r="BP604" i="1"/>
  <c r="BO604" i="1"/>
  <c r="BN604" i="1"/>
  <c r="BM604" i="1" s="1"/>
  <c r="BL604" i="1"/>
  <c r="BV604" i="1" s="1"/>
  <c r="BK604" i="1"/>
  <c r="BS604" i="1" s="1"/>
  <c r="BF604" i="1"/>
  <c r="K604" i="1"/>
  <c r="BI604" i="1" s="1"/>
  <c r="BJ604" i="1" s="1"/>
  <c r="BR603" i="1"/>
  <c r="BQ603" i="1"/>
  <c r="BP603" i="1"/>
  <c r="BO603" i="1"/>
  <c r="BN603" i="1"/>
  <c r="BM603" i="1" s="1"/>
  <c r="BL603" i="1"/>
  <c r="BK603" i="1"/>
  <c r="BS603" i="1" s="1"/>
  <c r="BF603" i="1"/>
  <c r="K603" i="1"/>
  <c r="BI603" i="1" s="1"/>
  <c r="BJ603" i="1" s="1"/>
  <c r="BR602" i="1"/>
  <c r="BQ602" i="1"/>
  <c r="BP602" i="1"/>
  <c r="BO602" i="1"/>
  <c r="BN602" i="1"/>
  <c r="BM602" i="1" s="1"/>
  <c r="BL602" i="1"/>
  <c r="BV602" i="1" s="1"/>
  <c r="BK602" i="1"/>
  <c r="BS602" i="1" s="1"/>
  <c r="BF602" i="1"/>
  <c r="K602" i="1"/>
  <c r="BI602" i="1" s="1"/>
  <c r="BJ602" i="1" s="1"/>
  <c r="BR601" i="1"/>
  <c r="BQ601" i="1"/>
  <c r="BP601" i="1"/>
  <c r="BO601" i="1"/>
  <c r="BN601" i="1"/>
  <c r="BM601" i="1" s="1"/>
  <c r="BL601" i="1"/>
  <c r="BK601" i="1"/>
  <c r="BS601" i="1" s="1"/>
  <c r="BF601" i="1"/>
  <c r="K601" i="1"/>
  <c r="BI601" i="1" s="1"/>
  <c r="BJ601" i="1" s="1"/>
  <c r="BR600" i="1"/>
  <c r="BQ600" i="1"/>
  <c r="BP600" i="1"/>
  <c r="BO600" i="1"/>
  <c r="BN600" i="1"/>
  <c r="BM600" i="1" s="1"/>
  <c r="BL600" i="1"/>
  <c r="BV600" i="1" s="1"/>
  <c r="BK600" i="1"/>
  <c r="BS600" i="1" s="1"/>
  <c r="BF600" i="1"/>
  <c r="K600" i="1"/>
  <c r="BI600" i="1" s="1"/>
  <c r="BJ600" i="1" s="1"/>
  <c r="BR599" i="1"/>
  <c r="BQ599" i="1"/>
  <c r="BP599" i="1"/>
  <c r="BO599" i="1"/>
  <c r="BN599" i="1"/>
  <c r="BM599" i="1" s="1"/>
  <c r="BL599" i="1"/>
  <c r="BK599" i="1"/>
  <c r="BS599" i="1" s="1"/>
  <c r="BF599" i="1"/>
  <c r="K599" i="1"/>
  <c r="BI599" i="1" s="1"/>
  <c r="BJ599" i="1" s="1"/>
  <c r="BR598" i="1"/>
  <c r="BQ598" i="1"/>
  <c r="BP598" i="1"/>
  <c r="BO598" i="1"/>
  <c r="BN598" i="1"/>
  <c r="BM598" i="1" s="1"/>
  <c r="BL598" i="1"/>
  <c r="BV598" i="1" s="1"/>
  <c r="BK598" i="1"/>
  <c r="BS598" i="1" s="1"/>
  <c r="BF598" i="1"/>
  <c r="K598" i="1"/>
  <c r="BI598" i="1" s="1"/>
  <c r="BJ598" i="1" s="1"/>
  <c r="BR597" i="1"/>
  <c r="BQ597" i="1"/>
  <c r="BP597" i="1"/>
  <c r="BO597" i="1"/>
  <c r="BN597" i="1"/>
  <c r="BM597" i="1" s="1"/>
  <c r="BL597" i="1"/>
  <c r="BK597" i="1"/>
  <c r="BS597" i="1" s="1"/>
  <c r="BF597" i="1"/>
  <c r="K597" i="1"/>
  <c r="BI597" i="1" s="1"/>
  <c r="BJ597" i="1" s="1"/>
  <c r="BR596" i="1"/>
  <c r="BQ596" i="1"/>
  <c r="BP596" i="1"/>
  <c r="BO596" i="1"/>
  <c r="BN596" i="1"/>
  <c r="BM596" i="1" s="1"/>
  <c r="BL596" i="1"/>
  <c r="BV596" i="1" s="1"/>
  <c r="BK596" i="1"/>
  <c r="BS596" i="1" s="1"/>
  <c r="BF596" i="1"/>
  <c r="K596" i="1"/>
  <c r="BI596" i="1" s="1"/>
  <c r="BJ596" i="1" s="1"/>
  <c r="BR595" i="1"/>
  <c r="BQ595" i="1"/>
  <c r="BP595" i="1"/>
  <c r="BO595" i="1"/>
  <c r="BN595" i="1"/>
  <c r="BM595" i="1" s="1"/>
  <c r="BL595" i="1"/>
  <c r="BK595" i="1"/>
  <c r="BS595" i="1" s="1"/>
  <c r="BF595" i="1"/>
  <c r="K595" i="1"/>
  <c r="BI595" i="1" s="1"/>
  <c r="BJ595" i="1" s="1"/>
  <c r="BR594" i="1"/>
  <c r="BQ594" i="1"/>
  <c r="BP594" i="1"/>
  <c r="BO594" i="1"/>
  <c r="BN594" i="1"/>
  <c r="BM594" i="1" s="1"/>
  <c r="BL594" i="1"/>
  <c r="BV594" i="1" s="1"/>
  <c r="BK594" i="1"/>
  <c r="BS594" i="1" s="1"/>
  <c r="BF594" i="1"/>
  <c r="K594" i="1"/>
  <c r="BI594" i="1" s="1"/>
  <c r="BJ594" i="1" s="1"/>
  <c r="BR593" i="1"/>
  <c r="BQ593" i="1"/>
  <c r="BP593" i="1"/>
  <c r="BO593" i="1"/>
  <c r="BN593" i="1"/>
  <c r="BM593" i="1" s="1"/>
  <c r="BL593" i="1"/>
  <c r="BK593" i="1"/>
  <c r="BS593" i="1" s="1"/>
  <c r="BF593" i="1"/>
  <c r="K593" i="1"/>
  <c r="BI593" i="1" s="1"/>
  <c r="BJ593" i="1" s="1"/>
  <c r="BR592" i="1"/>
  <c r="BQ592" i="1"/>
  <c r="BP592" i="1"/>
  <c r="BO592" i="1"/>
  <c r="BN592" i="1"/>
  <c r="BM592" i="1" s="1"/>
  <c r="BL592" i="1"/>
  <c r="BV592" i="1" s="1"/>
  <c r="BK592" i="1"/>
  <c r="BS592" i="1" s="1"/>
  <c r="BF592" i="1"/>
  <c r="K592" i="1"/>
  <c r="BI592" i="1" s="1"/>
  <c r="BJ592" i="1" s="1"/>
  <c r="BR591" i="1"/>
  <c r="BQ591" i="1"/>
  <c r="BP591" i="1"/>
  <c r="BO591" i="1"/>
  <c r="BN591" i="1"/>
  <c r="BM591" i="1" s="1"/>
  <c r="BL591" i="1"/>
  <c r="BK591" i="1"/>
  <c r="BS591" i="1" s="1"/>
  <c r="BF591" i="1"/>
  <c r="K591" i="1"/>
  <c r="BI591" i="1" s="1"/>
  <c r="BJ591" i="1" s="1"/>
  <c r="BR590" i="1"/>
  <c r="BQ590" i="1"/>
  <c r="BP590" i="1"/>
  <c r="BO590" i="1"/>
  <c r="BN590" i="1"/>
  <c r="BM590" i="1" s="1"/>
  <c r="BL590" i="1"/>
  <c r="BV590" i="1" s="1"/>
  <c r="BK590" i="1"/>
  <c r="BS590" i="1" s="1"/>
  <c r="BF590" i="1"/>
  <c r="K590" i="1"/>
  <c r="BI590" i="1" s="1"/>
  <c r="BJ590" i="1" s="1"/>
  <c r="BR589" i="1"/>
  <c r="BQ589" i="1"/>
  <c r="BP589" i="1"/>
  <c r="BO589" i="1"/>
  <c r="BN589" i="1"/>
  <c r="BM589" i="1" s="1"/>
  <c r="BL589" i="1"/>
  <c r="BK589" i="1"/>
  <c r="BS589" i="1" s="1"/>
  <c r="BF589" i="1"/>
  <c r="K589" i="1"/>
  <c r="BI589" i="1" s="1"/>
  <c r="BJ589" i="1" s="1"/>
  <c r="BR588" i="1"/>
  <c r="BQ588" i="1"/>
  <c r="BP588" i="1"/>
  <c r="BO588" i="1"/>
  <c r="BN588" i="1"/>
  <c r="BM588" i="1" s="1"/>
  <c r="BL588" i="1"/>
  <c r="BV588" i="1" s="1"/>
  <c r="BK588" i="1"/>
  <c r="BS588" i="1" s="1"/>
  <c r="BF588" i="1"/>
  <c r="K588" i="1"/>
  <c r="BI588" i="1" s="1"/>
  <c r="BJ588" i="1" s="1"/>
  <c r="BR587" i="1"/>
  <c r="BQ587" i="1"/>
  <c r="BP587" i="1"/>
  <c r="BO587" i="1"/>
  <c r="BN587" i="1"/>
  <c r="BM587" i="1" s="1"/>
  <c r="BL587" i="1"/>
  <c r="BK587" i="1"/>
  <c r="BS587" i="1" s="1"/>
  <c r="BF587" i="1"/>
  <c r="K587" i="1"/>
  <c r="BI587" i="1" s="1"/>
  <c r="BJ587" i="1" s="1"/>
  <c r="BR586" i="1"/>
  <c r="BQ586" i="1"/>
  <c r="BP586" i="1"/>
  <c r="BO586" i="1"/>
  <c r="BN586" i="1"/>
  <c r="BM586" i="1" s="1"/>
  <c r="BL586" i="1"/>
  <c r="BV586" i="1" s="1"/>
  <c r="BK586" i="1"/>
  <c r="BS586" i="1" s="1"/>
  <c r="BF586" i="1"/>
  <c r="K586" i="1"/>
  <c r="BI586" i="1" s="1"/>
  <c r="BJ586" i="1" s="1"/>
  <c r="BR585" i="1"/>
  <c r="BQ585" i="1"/>
  <c r="BP585" i="1"/>
  <c r="BO585" i="1"/>
  <c r="BN585" i="1"/>
  <c r="BM585" i="1" s="1"/>
  <c r="BL585" i="1"/>
  <c r="BK585" i="1"/>
  <c r="BS585" i="1" s="1"/>
  <c r="BF585" i="1"/>
  <c r="K585" i="1"/>
  <c r="BI585" i="1" s="1"/>
  <c r="BJ585" i="1" s="1"/>
  <c r="BR584" i="1"/>
  <c r="BQ584" i="1"/>
  <c r="BP584" i="1"/>
  <c r="BO584" i="1"/>
  <c r="BN584" i="1"/>
  <c r="BM584" i="1" s="1"/>
  <c r="BL584" i="1"/>
  <c r="BV584" i="1" s="1"/>
  <c r="BK584" i="1"/>
  <c r="BS584" i="1" s="1"/>
  <c r="BF584" i="1"/>
  <c r="K584" i="1"/>
  <c r="BI584" i="1" s="1"/>
  <c r="BJ584" i="1" s="1"/>
  <c r="BR583" i="1"/>
  <c r="BQ583" i="1"/>
  <c r="BP583" i="1"/>
  <c r="BO583" i="1"/>
  <c r="BN583" i="1"/>
  <c r="BM583" i="1" s="1"/>
  <c r="BL583" i="1"/>
  <c r="BK583" i="1"/>
  <c r="BS583" i="1" s="1"/>
  <c r="BF583" i="1"/>
  <c r="K583" i="1"/>
  <c r="BI583" i="1" s="1"/>
  <c r="BJ583" i="1" s="1"/>
  <c r="BR582" i="1"/>
  <c r="BQ582" i="1"/>
  <c r="BP582" i="1"/>
  <c r="BO582" i="1"/>
  <c r="BN582" i="1"/>
  <c r="BM582" i="1" s="1"/>
  <c r="BL582" i="1"/>
  <c r="BV582" i="1" s="1"/>
  <c r="BK582" i="1"/>
  <c r="BS582" i="1" s="1"/>
  <c r="BF582" i="1"/>
  <c r="K582" i="1"/>
  <c r="BI582" i="1" s="1"/>
  <c r="BJ582" i="1" s="1"/>
  <c r="BR581" i="1"/>
  <c r="BQ581" i="1"/>
  <c r="BP581" i="1"/>
  <c r="BO581" i="1"/>
  <c r="BN581" i="1"/>
  <c r="BM581" i="1" s="1"/>
  <c r="BL581" i="1"/>
  <c r="BK581" i="1"/>
  <c r="BS581" i="1" s="1"/>
  <c r="BF581" i="1"/>
  <c r="K581" i="1"/>
  <c r="BI581" i="1" s="1"/>
  <c r="BJ581" i="1" s="1"/>
  <c r="BR580" i="1"/>
  <c r="BQ580" i="1"/>
  <c r="BP580" i="1"/>
  <c r="BO580" i="1"/>
  <c r="BN580" i="1"/>
  <c r="BM580" i="1" s="1"/>
  <c r="BL580" i="1"/>
  <c r="BV580" i="1" s="1"/>
  <c r="BK580" i="1"/>
  <c r="BS580" i="1" s="1"/>
  <c r="BF580" i="1"/>
  <c r="K580" i="1"/>
  <c r="BI580" i="1" s="1"/>
  <c r="BJ580" i="1" s="1"/>
  <c r="BR579" i="1"/>
  <c r="BQ579" i="1"/>
  <c r="BP579" i="1"/>
  <c r="BO579" i="1"/>
  <c r="BN579" i="1"/>
  <c r="BM579" i="1" s="1"/>
  <c r="BL579" i="1"/>
  <c r="BK579" i="1"/>
  <c r="BS579" i="1" s="1"/>
  <c r="BF579" i="1"/>
  <c r="K579" i="1"/>
  <c r="BI579" i="1" s="1"/>
  <c r="BJ579" i="1" s="1"/>
  <c r="BR578" i="1"/>
  <c r="BQ578" i="1"/>
  <c r="BP578" i="1"/>
  <c r="BO578" i="1"/>
  <c r="BN578" i="1"/>
  <c r="BM578" i="1" s="1"/>
  <c r="BL578" i="1"/>
  <c r="BV578" i="1" s="1"/>
  <c r="BK578" i="1"/>
  <c r="BS578" i="1" s="1"/>
  <c r="BF578" i="1"/>
  <c r="K578" i="1"/>
  <c r="BI578" i="1" s="1"/>
  <c r="BJ578" i="1" s="1"/>
  <c r="BR577" i="1"/>
  <c r="BQ577" i="1"/>
  <c r="BP577" i="1"/>
  <c r="BO577" i="1"/>
  <c r="BN577" i="1"/>
  <c r="BM577" i="1" s="1"/>
  <c r="BL577" i="1"/>
  <c r="BK577" i="1"/>
  <c r="BS577" i="1" s="1"/>
  <c r="BF577" i="1"/>
  <c r="K577" i="1"/>
  <c r="BI577" i="1" s="1"/>
  <c r="BJ577" i="1" s="1"/>
  <c r="BR576" i="1"/>
  <c r="BQ576" i="1"/>
  <c r="BP576" i="1"/>
  <c r="BO576" i="1"/>
  <c r="BN576" i="1"/>
  <c r="BM576" i="1" s="1"/>
  <c r="BL576" i="1"/>
  <c r="BV576" i="1" s="1"/>
  <c r="BK576" i="1"/>
  <c r="BS576" i="1" s="1"/>
  <c r="BF576" i="1"/>
  <c r="K576" i="1"/>
  <c r="BI576" i="1" s="1"/>
  <c r="BJ576" i="1" s="1"/>
  <c r="BR575" i="1"/>
  <c r="BQ575" i="1"/>
  <c r="BP575" i="1"/>
  <c r="BO575" i="1"/>
  <c r="BN575" i="1"/>
  <c r="BM575" i="1" s="1"/>
  <c r="BL575" i="1"/>
  <c r="BK575" i="1"/>
  <c r="BS575" i="1" s="1"/>
  <c r="BF575" i="1"/>
  <c r="K575" i="1"/>
  <c r="BI575" i="1" s="1"/>
  <c r="BJ575" i="1" s="1"/>
  <c r="BR574" i="1"/>
  <c r="BQ574" i="1"/>
  <c r="BP574" i="1"/>
  <c r="BO574" i="1"/>
  <c r="BN574" i="1"/>
  <c r="BM574" i="1" s="1"/>
  <c r="BL574" i="1"/>
  <c r="BV574" i="1" s="1"/>
  <c r="BK574" i="1"/>
  <c r="BS574" i="1" s="1"/>
  <c r="BF574" i="1"/>
  <c r="K574" i="1"/>
  <c r="BI574" i="1" s="1"/>
  <c r="BJ574" i="1" s="1"/>
  <c r="BR573" i="1"/>
  <c r="BQ573" i="1"/>
  <c r="BP573" i="1"/>
  <c r="BO573" i="1"/>
  <c r="BN573" i="1"/>
  <c r="BM573" i="1" s="1"/>
  <c r="BL573" i="1"/>
  <c r="BK573" i="1"/>
  <c r="BS573" i="1" s="1"/>
  <c r="BF573" i="1"/>
  <c r="K573" i="1"/>
  <c r="BI573" i="1" s="1"/>
  <c r="BJ573" i="1" s="1"/>
  <c r="BR572" i="1"/>
  <c r="BQ572" i="1"/>
  <c r="BP572" i="1"/>
  <c r="BO572" i="1"/>
  <c r="BN572" i="1"/>
  <c r="BM572" i="1" s="1"/>
  <c r="BL572" i="1"/>
  <c r="BV572" i="1" s="1"/>
  <c r="BK572" i="1"/>
  <c r="BS572" i="1" s="1"/>
  <c r="BF572" i="1"/>
  <c r="K572" i="1"/>
  <c r="BI572" i="1" s="1"/>
  <c r="BJ572" i="1" s="1"/>
  <c r="BR571" i="1"/>
  <c r="BQ571" i="1"/>
  <c r="BP571" i="1"/>
  <c r="BO571" i="1"/>
  <c r="BN571" i="1"/>
  <c r="BM571" i="1" s="1"/>
  <c r="BL571" i="1"/>
  <c r="BK571" i="1"/>
  <c r="BS571" i="1" s="1"/>
  <c r="BF571" i="1"/>
  <c r="K571" i="1"/>
  <c r="BI571" i="1" s="1"/>
  <c r="BJ571" i="1" s="1"/>
  <c r="BR570" i="1"/>
  <c r="BQ570" i="1"/>
  <c r="BP570" i="1"/>
  <c r="BO570" i="1"/>
  <c r="BN570" i="1"/>
  <c r="BM570" i="1" s="1"/>
  <c r="BL570" i="1"/>
  <c r="BV570" i="1" s="1"/>
  <c r="BK570" i="1"/>
  <c r="BS570" i="1" s="1"/>
  <c r="BF570" i="1"/>
  <c r="K570" i="1"/>
  <c r="BI570" i="1" s="1"/>
  <c r="BJ570" i="1" s="1"/>
  <c r="BR569" i="1"/>
  <c r="BQ569" i="1"/>
  <c r="BP569" i="1"/>
  <c r="BO569" i="1"/>
  <c r="BN569" i="1"/>
  <c r="BM569" i="1" s="1"/>
  <c r="BL569" i="1"/>
  <c r="BK569" i="1"/>
  <c r="BS569" i="1" s="1"/>
  <c r="BF569" i="1"/>
  <c r="K569" i="1"/>
  <c r="BI569" i="1" s="1"/>
  <c r="BJ569" i="1" s="1"/>
  <c r="BR568" i="1"/>
  <c r="BQ568" i="1"/>
  <c r="BP568" i="1"/>
  <c r="BO568" i="1"/>
  <c r="BN568" i="1"/>
  <c r="BM568" i="1" s="1"/>
  <c r="BL568" i="1"/>
  <c r="BV568" i="1" s="1"/>
  <c r="BK568" i="1"/>
  <c r="BS568" i="1" s="1"/>
  <c r="BF568" i="1"/>
  <c r="K568" i="1"/>
  <c r="BI568" i="1" s="1"/>
  <c r="BJ568" i="1" s="1"/>
  <c r="BR567" i="1"/>
  <c r="BQ567" i="1"/>
  <c r="BP567" i="1"/>
  <c r="BO567" i="1"/>
  <c r="BN567" i="1"/>
  <c r="BM567" i="1" s="1"/>
  <c r="BL567" i="1"/>
  <c r="BK567" i="1"/>
  <c r="BS567" i="1" s="1"/>
  <c r="BF567" i="1"/>
  <c r="K567" i="1"/>
  <c r="BI567" i="1" s="1"/>
  <c r="BJ567" i="1" s="1"/>
  <c r="BR566" i="1"/>
  <c r="BQ566" i="1"/>
  <c r="BP566" i="1"/>
  <c r="BO566" i="1"/>
  <c r="BN566" i="1"/>
  <c r="BM566" i="1" s="1"/>
  <c r="BL566" i="1"/>
  <c r="BV566" i="1" s="1"/>
  <c r="BK566" i="1"/>
  <c r="BS566" i="1" s="1"/>
  <c r="BF566" i="1"/>
  <c r="K566" i="1"/>
  <c r="BI566" i="1" s="1"/>
  <c r="BJ566" i="1" s="1"/>
  <c r="BR565" i="1"/>
  <c r="BQ565" i="1"/>
  <c r="BP565" i="1"/>
  <c r="BO565" i="1"/>
  <c r="BN565" i="1"/>
  <c r="BM565" i="1" s="1"/>
  <c r="BL565" i="1"/>
  <c r="BK565" i="1"/>
  <c r="BS565" i="1" s="1"/>
  <c r="BF565" i="1"/>
  <c r="K565" i="1"/>
  <c r="BI565" i="1" s="1"/>
  <c r="BJ565" i="1" s="1"/>
  <c r="BR564" i="1"/>
  <c r="BQ564" i="1"/>
  <c r="BP564" i="1"/>
  <c r="BO564" i="1"/>
  <c r="BN564" i="1"/>
  <c r="BM564" i="1" s="1"/>
  <c r="BL564" i="1"/>
  <c r="BV564" i="1" s="1"/>
  <c r="BK564" i="1"/>
  <c r="BS564" i="1" s="1"/>
  <c r="BF564" i="1"/>
  <c r="K564" i="1"/>
  <c r="BI564" i="1" s="1"/>
  <c r="BJ564" i="1" s="1"/>
  <c r="BR563" i="1"/>
  <c r="BQ563" i="1"/>
  <c r="BP563" i="1"/>
  <c r="BO563" i="1"/>
  <c r="BN563" i="1"/>
  <c r="BM563" i="1" s="1"/>
  <c r="BL563" i="1"/>
  <c r="BK563" i="1"/>
  <c r="BS563" i="1" s="1"/>
  <c r="BF563" i="1"/>
  <c r="K563" i="1"/>
  <c r="BI563" i="1" s="1"/>
  <c r="BJ563" i="1" s="1"/>
  <c r="BR562" i="1"/>
  <c r="BQ562" i="1"/>
  <c r="BP562" i="1"/>
  <c r="BO562" i="1"/>
  <c r="BN562" i="1"/>
  <c r="BM562" i="1" s="1"/>
  <c r="BL562" i="1"/>
  <c r="BV562" i="1" s="1"/>
  <c r="BK562" i="1"/>
  <c r="BS562" i="1" s="1"/>
  <c r="BF562" i="1"/>
  <c r="K562" i="1"/>
  <c r="BI562" i="1" s="1"/>
  <c r="BJ562" i="1" s="1"/>
  <c r="BR561" i="1"/>
  <c r="BQ561" i="1"/>
  <c r="BP561" i="1"/>
  <c r="BO561" i="1"/>
  <c r="BN561" i="1"/>
  <c r="BM561" i="1" s="1"/>
  <c r="BL561" i="1"/>
  <c r="BK561" i="1"/>
  <c r="BS561" i="1" s="1"/>
  <c r="BF561" i="1"/>
  <c r="K561" i="1"/>
  <c r="BI561" i="1" s="1"/>
  <c r="BJ561" i="1" s="1"/>
  <c r="BV560" i="1"/>
  <c r="BR560" i="1"/>
  <c r="BQ560" i="1"/>
  <c r="BP560" i="1"/>
  <c r="BO560" i="1"/>
  <c r="BN560" i="1"/>
  <c r="BM560" i="1" s="1"/>
  <c r="BL560" i="1"/>
  <c r="BT560" i="1" s="1"/>
  <c r="BK560" i="1"/>
  <c r="BS560" i="1" s="1"/>
  <c r="BF560" i="1"/>
  <c r="K560" i="1"/>
  <c r="BI560" i="1" s="1"/>
  <c r="BJ560" i="1" s="1"/>
  <c r="BV559" i="1"/>
  <c r="BR559" i="1"/>
  <c r="BQ559" i="1"/>
  <c r="BP559" i="1"/>
  <c r="BO559" i="1"/>
  <c r="BN559" i="1"/>
  <c r="BM559" i="1" s="1"/>
  <c r="BL559" i="1"/>
  <c r="BT559" i="1" s="1"/>
  <c r="BK559" i="1"/>
  <c r="BS559" i="1" s="1"/>
  <c r="BF559" i="1"/>
  <c r="K559" i="1"/>
  <c r="BI559" i="1" s="1"/>
  <c r="BJ559" i="1" s="1"/>
  <c r="BR558" i="1"/>
  <c r="BQ558" i="1"/>
  <c r="BP558" i="1"/>
  <c r="BO558" i="1"/>
  <c r="BN558" i="1"/>
  <c r="BM558" i="1" s="1"/>
  <c r="BL558" i="1"/>
  <c r="BV558" i="1" s="1"/>
  <c r="BK558" i="1"/>
  <c r="BS558" i="1" s="1"/>
  <c r="BF558" i="1"/>
  <c r="K558" i="1"/>
  <c r="BI558" i="1" s="1"/>
  <c r="BJ558" i="1" s="1"/>
  <c r="BR557" i="1"/>
  <c r="BQ557" i="1"/>
  <c r="BP557" i="1"/>
  <c r="BO557" i="1"/>
  <c r="BN557" i="1"/>
  <c r="BM557" i="1" s="1"/>
  <c r="BL557" i="1"/>
  <c r="BK557" i="1"/>
  <c r="BS557" i="1" s="1"/>
  <c r="BF557" i="1"/>
  <c r="K557" i="1"/>
  <c r="BI557" i="1" s="1"/>
  <c r="BJ557" i="1" s="1"/>
  <c r="BR556" i="1"/>
  <c r="BQ556" i="1"/>
  <c r="BP556" i="1"/>
  <c r="BO556" i="1"/>
  <c r="BN556" i="1"/>
  <c r="BM556" i="1" s="1"/>
  <c r="BL556" i="1"/>
  <c r="BV556" i="1" s="1"/>
  <c r="BK556" i="1"/>
  <c r="BS556" i="1" s="1"/>
  <c r="BF556" i="1"/>
  <c r="K556" i="1"/>
  <c r="BI556" i="1" s="1"/>
  <c r="BJ556" i="1" s="1"/>
  <c r="BR555" i="1"/>
  <c r="BQ555" i="1"/>
  <c r="BP555" i="1"/>
  <c r="BO555" i="1"/>
  <c r="BN555" i="1"/>
  <c r="BM555" i="1" s="1"/>
  <c r="BL555" i="1"/>
  <c r="BK555" i="1"/>
  <c r="BS555" i="1" s="1"/>
  <c r="BF555" i="1"/>
  <c r="K555" i="1"/>
  <c r="BI555" i="1" s="1"/>
  <c r="BJ555" i="1" s="1"/>
  <c r="BR554" i="1"/>
  <c r="BQ554" i="1"/>
  <c r="BP554" i="1"/>
  <c r="BO554" i="1"/>
  <c r="BN554" i="1"/>
  <c r="BM554" i="1" s="1"/>
  <c r="BL554" i="1"/>
  <c r="BV554" i="1" s="1"/>
  <c r="BK554" i="1"/>
  <c r="BS554" i="1" s="1"/>
  <c r="BF554" i="1"/>
  <c r="K554" i="1"/>
  <c r="BI554" i="1" s="1"/>
  <c r="BJ554" i="1" s="1"/>
  <c r="BR553" i="1"/>
  <c r="BQ553" i="1"/>
  <c r="BP553" i="1"/>
  <c r="BO553" i="1"/>
  <c r="BN553" i="1"/>
  <c r="BM553" i="1" s="1"/>
  <c r="BL553" i="1"/>
  <c r="BK553" i="1"/>
  <c r="BS553" i="1" s="1"/>
  <c r="BF553" i="1"/>
  <c r="K553" i="1"/>
  <c r="BI553" i="1" s="1"/>
  <c r="BJ553" i="1" s="1"/>
  <c r="BR552" i="1"/>
  <c r="BQ552" i="1"/>
  <c r="BP552" i="1"/>
  <c r="BO552" i="1"/>
  <c r="BN552" i="1"/>
  <c r="BM552" i="1" s="1"/>
  <c r="BL552" i="1"/>
  <c r="BV552" i="1" s="1"/>
  <c r="BK552" i="1"/>
  <c r="BS552" i="1" s="1"/>
  <c r="BF552" i="1"/>
  <c r="K552" i="1"/>
  <c r="BI552" i="1" s="1"/>
  <c r="BJ552" i="1" s="1"/>
  <c r="BR551" i="1"/>
  <c r="BQ551" i="1"/>
  <c r="BP551" i="1"/>
  <c r="BO551" i="1"/>
  <c r="BN551" i="1"/>
  <c r="BM551" i="1" s="1"/>
  <c r="BL551" i="1"/>
  <c r="BK551" i="1"/>
  <c r="BS551" i="1" s="1"/>
  <c r="BF551" i="1"/>
  <c r="K551" i="1"/>
  <c r="BI551" i="1" s="1"/>
  <c r="BJ551" i="1" s="1"/>
  <c r="BR550" i="1"/>
  <c r="BQ550" i="1"/>
  <c r="BP550" i="1"/>
  <c r="BO550" i="1"/>
  <c r="BN550" i="1"/>
  <c r="BM550" i="1" s="1"/>
  <c r="BL550" i="1"/>
  <c r="BV550" i="1" s="1"/>
  <c r="BK550" i="1"/>
  <c r="BS550" i="1" s="1"/>
  <c r="BF550" i="1"/>
  <c r="K550" i="1"/>
  <c r="BI550" i="1" s="1"/>
  <c r="BJ550" i="1" s="1"/>
  <c r="BR549" i="1"/>
  <c r="BQ549" i="1"/>
  <c r="BP549" i="1"/>
  <c r="BO549" i="1"/>
  <c r="BN549" i="1"/>
  <c r="BM549" i="1" s="1"/>
  <c r="BL549" i="1"/>
  <c r="BK549" i="1"/>
  <c r="BS549" i="1" s="1"/>
  <c r="BF549" i="1"/>
  <c r="K549" i="1"/>
  <c r="BI549" i="1" s="1"/>
  <c r="BJ549" i="1" s="1"/>
  <c r="BR548" i="1"/>
  <c r="BQ548" i="1"/>
  <c r="BP548" i="1"/>
  <c r="BO548" i="1"/>
  <c r="BN548" i="1"/>
  <c r="BM548" i="1" s="1"/>
  <c r="BL548" i="1"/>
  <c r="BV548" i="1" s="1"/>
  <c r="BK548" i="1"/>
  <c r="BS548" i="1" s="1"/>
  <c r="BF548" i="1"/>
  <c r="K548" i="1"/>
  <c r="BI548" i="1" s="1"/>
  <c r="BJ548" i="1" s="1"/>
  <c r="BR547" i="1"/>
  <c r="BQ547" i="1"/>
  <c r="BP547" i="1"/>
  <c r="BO547" i="1"/>
  <c r="BN547" i="1"/>
  <c r="BM547" i="1" s="1"/>
  <c r="BL547" i="1"/>
  <c r="BK547" i="1"/>
  <c r="BS547" i="1" s="1"/>
  <c r="BF547" i="1"/>
  <c r="K547" i="1"/>
  <c r="BI547" i="1" s="1"/>
  <c r="BJ547" i="1" s="1"/>
  <c r="BR546" i="1"/>
  <c r="BQ546" i="1"/>
  <c r="BP546" i="1"/>
  <c r="BO546" i="1"/>
  <c r="BN546" i="1"/>
  <c r="BM546" i="1" s="1"/>
  <c r="BL546" i="1"/>
  <c r="BV546" i="1" s="1"/>
  <c r="BK546" i="1"/>
  <c r="BS546" i="1" s="1"/>
  <c r="BF546" i="1"/>
  <c r="K546" i="1"/>
  <c r="BI546" i="1" s="1"/>
  <c r="BJ546" i="1" s="1"/>
  <c r="BR545" i="1"/>
  <c r="BQ545" i="1"/>
  <c r="BP545" i="1"/>
  <c r="BO545" i="1"/>
  <c r="BN545" i="1"/>
  <c r="BM545" i="1" s="1"/>
  <c r="BL545" i="1"/>
  <c r="BK545" i="1"/>
  <c r="BS545" i="1" s="1"/>
  <c r="BF545" i="1"/>
  <c r="K545" i="1"/>
  <c r="BI545" i="1" s="1"/>
  <c r="BJ545" i="1" s="1"/>
  <c r="BR544" i="1"/>
  <c r="BQ544" i="1"/>
  <c r="BP544" i="1"/>
  <c r="BO544" i="1"/>
  <c r="BN544" i="1"/>
  <c r="BM544" i="1" s="1"/>
  <c r="BL544" i="1"/>
  <c r="BV544" i="1" s="1"/>
  <c r="BK544" i="1"/>
  <c r="BS544" i="1" s="1"/>
  <c r="BF544" i="1"/>
  <c r="K544" i="1"/>
  <c r="BI544" i="1" s="1"/>
  <c r="BJ544" i="1" s="1"/>
  <c r="BR543" i="1"/>
  <c r="BQ543" i="1"/>
  <c r="BP543" i="1"/>
  <c r="BO543" i="1"/>
  <c r="BN543" i="1"/>
  <c r="BM543" i="1" s="1"/>
  <c r="BL543" i="1"/>
  <c r="BK543" i="1"/>
  <c r="BS543" i="1" s="1"/>
  <c r="BF543" i="1"/>
  <c r="K543" i="1"/>
  <c r="BI543" i="1" s="1"/>
  <c r="BJ543" i="1" s="1"/>
  <c r="BR542" i="1"/>
  <c r="BQ542" i="1"/>
  <c r="BP542" i="1"/>
  <c r="BO542" i="1"/>
  <c r="BN542" i="1"/>
  <c r="BM542" i="1" s="1"/>
  <c r="BL542" i="1"/>
  <c r="BV542" i="1" s="1"/>
  <c r="BK542" i="1"/>
  <c r="BS542" i="1" s="1"/>
  <c r="BF542" i="1"/>
  <c r="K542" i="1"/>
  <c r="BI542" i="1" s="1"/>
  <c r="BJ542" i="1" s="1"/>
  <c r="BR541" i="1"/>
  <c r="BQ541" i="1"/>
  <c r="BP541" i="1"/>
  <c r="BO541" i="1"/>
  <c r="BN541" i="1"/>
  <c r="BM541" i="1" s="1"/>
  <c r="BL541" i="1"/>
  <c r="BK541" i="1"/>
  <c r="BS541" i="1" s="1"/>
  <c r="BF541" i="1"/>
  <c r="K541" i="1"/>
  <c r="BI541" i="1" s="1"/>
  <c r="BJ541" i="1" s="1"/>
  <c r="BR540" i="1"/>
  <c r="BQ540" i="1"/>
  <c r="BP540" i="1"/>
  <c r="BO540" i="1"/>
  <c r="BN540" i="1"/>
  <c r="BM540" i="1" s="1"/>
  <c r="BL540" i="1"/>
  <c r="BV540" i="1" s="1"/>
  <c r="BK540" i="1"/>
  <c r="BS540" i="1" s="1"/>
  <c r="BF540" i="1"/>
  <c r="K540" i="1"/>
  <c r="BI540" i="1" s="1"/>
  <c r="BJ540" i="1" s="1"/>
  <c r="BR539" i="1"/>
  <c r="BQ539" i="1"/>
  <c r="BP539" i="1"/>
  <c r="BO539" i="1"/>
  <c r="BN539" i="1"/>
  <c r="BM539" i="1" s="1"/>
  <c r="BL539" i="1"/>
  <c r="BK539" i="1"/>
  <c r="BS539" i="1" s="1"/>
  <c r="BF539" i="1"/>
  <c r="K539" i="1"/>
  <c r="BI539" i="1" s="1"/>
  <c r="BJ539" i="1" s="1"/>
  <c r="BR538" i="1"/>
  <c r="BQ538" i="1"/>
  <c r="BP538" i="1"/>
  <c r="BO538" i="1"/>
  <c r="BN538" i="1"/>
  <c r="BM538" i="1" s="1"/>
  <c r="BL538" i="1"/>
  <c r="BV538" i="1" s="1"/>
  <c r="BK538" i="1"/>
  <c r="BS538" i="1" s="1"/>
  <c r="BF538" i="1"/>
  <c r="K538" i="1"/>
  <c r="BI538" i="1" s="1"/>
  <c r="BJ538" i="1" s="1"/>
  <c r="BR537" i="1"/>
  <c r="BQ537" i="1"/>
  <c r="BP537" i="1"/>
  <c r="BO537" i="1"/>
  <c r="BN537" i="1"/>
  <c r="BM537" i="1" s="1"/>
  <c r="BL537" i="1"/>
  <c r="BK537" i="1"/>
  <c r="BS537" i="1" s="1"/>
  <c r="BF537" i="1"/>
  <c r="K537" i="1"/>
  <c r="BI537" i="1" s="1"/>
  <c r="BJ537" i="1" s="1"/>
  <c r="BR536" i="1"/>
  <c r="BQ536" i="1"/>
  <c r="BP536" i="1"/>
  <c r="BO536" i="1"/>
  <c r="BN536" i="1"/>
  <c r="BM536" i="1" s="1"/>
  <c r="BL536" i="1"/>
  <c r="BV536" i="1" s="1"/>
  <c r="BK536" i="1"/>
  <c r="BS536" i="1" s="1"/>
  <c r="BF536" i="1"/>
  <c r="K536" i="1"/>
  <c r="BI536" i="1" s="1"/>
  <c r="BJ536" i="1" s="1"/>
  <c r="BR535" i="1"/>
  <c r="BQ535" i="1"/>
  <c r="BP535" i="1"/>
  <c r="BO535" i="1"/>
  <c r="BN535" i="1"/>
  <c r="BM535" i="1" s="1"/>
  <c r="BL535" i="1"/>
  <c r="BK535" i="1"/>
  <c r="BS535" i="1" s="1"/>
  <c r="BF535" i="1"/>
  <c r="K535" i="1"/>
  <c r="BI535" i="1" s="1"/>
  <c r="BJ535" i="1" s="1"/>
  <c r="BR534" i="1"/>
  <c r="BQ534" i="1"/>
  <c r="BP534" i="1"/>
  <c r="BO534" i="1"/>
  <c r="BN534" i="1"/>
  <c r="BM534" i="1" s="1"/>
  <c r="BL534" i="1"/>
  <c r="BV534" i="1" s="1"/>
  <c r="BK534" i="1"/>
  <c r="BS534" i="1" s="1"/>
  <c r="BF534" i="1"/>
  <c r="K534" i="1"/>
  <c r="BI534" i="1" s="1"/>
  <c r="BJ534" i="1" s="1"/>
  <c r="BR533" i="1"/>
  <c r="BQ533" i="1"/>
  <c r="BP533" i="1"/>
  <c r="BO533" i="1"/>
  <c r="BN533" i="1"/>
  <c r="BM533" i="1" s="1"/>
  <c r="BL533" i="1"/>
  <c r="BK533" i="1"/>
  <c r="BS533" i="1" s="1"/>
  <c r="BF533" i="1"/>
  <c r="K533" i="1"/>
  <c r="BI533" i="1" s="1"/>
  <c r="BJ533" i="1" s="1"/>
  <c r="BR532" i="1"/>
  <c r="BQ532" i="1"/>
  <c r="BP532" i="1"/>
  <c r="BO532" i="1"/>
  <c r="BN532" i="1"/>
  <c r="BM532" i="1" s="1"/>
  <c r="BL532" i="1"/>
  <c r="BV532" i="1" s="1"/>
  <c r="BK532" i="1"/>
  <c r="BS532" i="1" s="1"/>
  <c r="BF532" i="1"/>
  <c r="K532" i="1"/>
  <c r="BI532" i="1" s="1"/>
  <c r="BJ532" i="1" s="1"/>
  <c r="BR531" i="1"/>
  <c r="BQ531" i="1"/>
  <c r="BP531" i="1"/>
  <c r="BO531" i="1"/>
  <c r="BN531" i="1"/>
  <c r="BM531" i="1" s="1"/>
  <c r="BL531" i="1"/>
  <c r="BK531" i="1"/>
  <c r="BS531" i="1" s="1"/>
  <c r="BF531" i="1"/>
  <c r="K531" i="1"/>
  <c r="BI531" i="1" s="1"/>
  <c r="BJ531" i="1" s="1"/>
  <c r="BR530" i="1"/>
  <c r="BQ530" i="1"/>
  <c r="BP530" i="1"/>
  <c r="BO530" i="1"/>
  <c r="BN530" i="1"/>
  <c r="BM530" i="1" s="1"/>
  <c r="BL530" i="1"/>
  <c r="BV530" i="1" s="1"/>
  <c r="BK530" i="1"/>
  <c r="BS530" i="1" s="1"/>
  <c r="BF530" i="1"/>
  <c r="K530" i="1"/>
  <c r="BI530" i="1" s="1"/>
  <c r="BJ530" i="1" s="1"/>
  <c r="BR529" i="1"/>
  <c r="BQ529" i="1"/>
  <c r="BP529" i="1"/>
  <c r="BO529" i="1"/>
  <c r="BN529" i="1"/>
  <c r="BM529" i="1" s="1"/>
  <c r="BL529" i="1"/>
  <c r="BK529" i="1"/>
  <c r="BS529" i="1" s="1"/>
  <c r="BF529" i="1"/>
  <c r="K529" i="1"/>
  <c r="BI529" i="1" s="1"/>
  <c r="BJ529" i="1" s="1"/>
  <c r="BR528" i="1"/>
  <c r="BQ528" i="1"/>
  <c r="BP528" i="1"/>
  <c r="BO528" i="1"/>
  <c r="BN528" i="1"/>
  <c r="BM528" i="1" s="1"/>
  <c r="BL528" i="1"/>
  <c r="BV528" i="1" s="1"/>
  <c r="BK528" i="1"/>
  <c r="BS528" i="1" s="1"/>
  <c r="BF528" i="1"/>
  <c r="K528" i="1"/>
  <c r="BI528" i="1" s="1"/>
  <c r="BJ528" i="1" s="1"/>
  <c r="BR527" i="1"/>
  <c r="BQ527" i="1"/>
  <c r="BP527" i="1"/>
  <c r="BO527" i="1"/>
  <c r="BN527" i="1"/>
  <c r="BM527" i="1" s="1"/>
  <c r="BL527" i="1"/>
  <c r="BK527" i="1"/>
  <c r="BS527" i="1" s="1"/>
  <c r="BF527" i="1"/>
  <c r="K527" i="1"/>
  <c r="BI527" i="1" s="1"/>
  <c r="BJ527" i="1" s="1"/>
  <c r="BR526" i="1"/>
  <c r="BQ526" i="1"/>
  <c r="BP526" i="1"/>
  <c r="BO526" i="1"/>
  <c r="BN526" i="1"/>
  <c r="BM526" i="1" s="1"/>
  <c r="BL526" i="1"/>
  <c r="BV526" i="1" s="1"/>
  <c r="BK526" i="1"/>
  <c r="BS526" i="1" s="1"/>
  <c r="BF526" i="1"/>
  <c r="K526" i="1"/>
  <c r="BI526" i="1" s="1"/>
  <c r="BJ526" i="1" s="1"/>
  <c r="BR525" i="1"/>
  <c r="BQ525" i="1"/>
  <c r="BP525" i="1"/>
  <c r="BO525" i="1"/>
  <c r="BN525" i="1"/>
  <c r="BM525" i="1" s="1"/>
  <c r="BL525" i="1"/>
  <c r="BK525" i="1"/>
  <c r="BS525" i="1" s="1"/>
  <c r="BF525" i="1"/>
  <c r="K525" i="1"/>
  <c r="BI525" i="1" s="1"/>
  <c r="BJ525" i="1" s="1"/>
  <c r="BR524" i="1"/>
  <c r="BQ524" i="1"/>
  <c r="BP524" i="1"/>
  <c r="BO524" i="1"/>
  <c r="BN524" i="1"/>
  <c r="BM524" i="1" s="1"/>
  <c r="BL524" i="1"/>
  <c r="BV524" i="1" s="1"/>
  <c r="BK524" i="1"/>
  <c r="BS524" i="1" s="1"/>
  <c r="BF524" i="1"/>
  <c r="K524" i="1"/>
  <c r="BI524" i="1" s="1"/>
  <c r="BJ524" i="1" s="1"/>
  <c r="BR523" i="1"/>
  <c r="BQ523" i="1"/>
  <c r="BP523" i="1"/>
  <c r="BO523" i="1"/>
  <c r="BN523" i="1"/>
  <c r="BM523" i="1" s="1"/>
  <c r="BL523" i="1"/>
  <c r="BK523" i="1"/>
  <c r="BS523" i="1" s="1"/>
  <c r="BF523" i="1"/>
  <c r="K523" i="1"/>
  <c r="BI523" i="1" s="1"/>
  <c r="BJ523" i="1" s="1"/>
  <c r="BR522" i="1"/>
  <c r="BQ522" i="1"/>
  <c r="BP522" i="1"/>
  <c r="BO522" i="1"/>
  <c r="BN522" i="1"/>
  <c r="BM522" i="1" s="1"/>
  <c r="BL522" i="1"/>
  <c r="BV522" i="1" s="1"/>
  <c r="BK522" i="1"/>
  <c r="BS522" i="1" s="1"/>
  <c r="BF522" i="1"/>
  <c r="K522" i="1"/>
  <c r="BI522" i="1" s="1"/>
  <c r="BJ522" i="1" s="1"/>
  <c r="BR521" i="1"/>
  <c r="BQ521" i="1"/>
  <c r="BP521" i="1"/>
  <c r="BO521" i="1"/>
  <c r="BN521" i="1"/>
  <c r="BM521" i="1" s="1"/>
  <c r="BL521" i="1"/>
  <c r="BK521" i="1"/>
  <c r="BS521" i="1" s="1"/>
  <c r="BF521" i="1"/>
  <c r="K521" i="1"/>
  <c r="BI521" i="1" s="1"/>
  <c r="BJ521" i="1" s="1"/>
  <c r="BR520" i="1"/>
  <c r="BQ520" i="1"/>
  <c r="BP520" i="1"/>
  <c r="BO520" i="1"/>
  <c r="BN520" i="1"/>
  <c r="BM520" i="1" s="1"/>
  <c r="BL520" i="1"/>
  <c r="BV520" i="1" s="1"/>
  <c r="BK520" i="1"/>
  <c r="BS520" i="1" s="1"/>
  <c r="BF520" i="1"/>
  <c r="K520" i="1"/>
  <c r="BI520" i="1" s="1"/>
  <c r="BJ520" i="1" s="1"/>
  <c r="BR519" i="1"/>
  <c r="BQ519" i="1"/>
  <c r="BP519" i="1"/>
  <c r="BO519" i="1"/>
  <c r="BN519" i="1"/>
  <c r="BM519" i="1" s="1"/>
  <c r="BL519" i="1"/>
  <c r="BK519" i="1"/>
  <c r="BS519" i="1" s="1"/>
  <c r="BF519" i="1"/>
  <c r="K519" i="1"/>
  <c r="BI519" i="1" s="1"/>
  <c r="BJ519" i="1" s="1"/>
  <c r="BR518" i="1"/>
  <c r="BQ518" i="1"/>
  <c r="BP518" i="1"/>
  <c r="BO518" i="1"/>
  <c r="BN518" i="1"/>
  <c r="BM518" i="1" s="1"/>
  <c r="BL518" i="1"/>
  <c r="BV518" i="1" s="1"/>
  <c r="BK518" i="1"/>
  <c r="BS518" i="1" s="1"/>
  <c r="BF518" i="1"/>
  <c r="K518" i="1"/>
  <c r="BI518" i="1" s="1"/>
  <c r="BJ518" i="1" s="1"/>
  <c r="BR517" i="1"/>
  <c r="BQ517" i="1"/>
  <c r="BP517" i="1"/>
  <c r="BO517" i="1"/>
  <c r="BN517" i="1"/>
  <c r="BM517" i="1" s="1"/>
  <c r="BL517" i="1"/>
  <c r="BK517" i="1"/>
  <c r="BS517" i="1" s="1"/>
  <c r="BF517" i="1"/>
  <c r="K517" i="1"/>
  <c r="BI517" i="1" s="1"/>
  <c r="BJ517" i="1" s="1"/>
  <c r="BR516" i="1"/>
  <c r="BQ516" i="1"/>
  <c r="BP516" i="1"/>
  <c r="BO516" i="1"/>
  <c r="BN516" i="1"/>
  <c r="BM516" i="1" s="1"/>
  <c r="BL516" i="1"/>
  <c r="BV516" i="1" s="1"/>
  <c r="BK516" i="1"/>
  <c r="BS516" i="1" s="1"/>
  <c r="BF516" i="1"/>
  <c r="K516" i="1"/>
  <c r="BI516" i="1" s="1"/>
  <c r="BJ516" i="1" s="1"/>
  <c r="BR515" i="1"/>
  <c r="BQ515" i="1"/>
  <c r="BP515" i="1"/>
  <c r="BO515" i="1"/>
  <c r="BN515" i="1"/>
  <c r="BM515" i="1" s="1"/>
  <c r="BL515" i="1"/>
  <c r="BK515" i="1"/>
  <c r="BS515" i="1" s="1"/>
  <c r="BF515" i="1"/>
  <c r="K515" i="1"/>
  <c r="BI515" i="1" s="1"/>
  <c r="BJ515" i="1" s="1"/>
  <c r="BR514" i="1"/>
  <c r="BQ514" i="1"/>
  <c r="BP514" i="1"/>
  <c r="BO514" i="1"/>
  <c r="BN514" i="1"/>
  <c r="BM514" i="1" s="1"/>
  <c r="BL514" i="1"/>
  <c r="BV514" i="1" s="1"/>
  <c r="BK514" i="1"/>
  <c r="BS514" i="1" s="1"/>
  <c r="BF514" i="1"/>
  <c r="K514" i="1"/>
  <c r="BI514" i="1" s="1"/>
  <c r="BJ514" i="1" s="1"/>
  <c r="BR513" i="1"/>
  <c r="BQ513" i="1"/>
  <c r="BP513" i="1"/>
  <c r="BO513" i="1"/>
  <c r="BN513" i="1"/>
  <c r="BM513" i="1" s="1"/>
  <c r="BL513" i="1"/>
  <c r="BK513" i="1"/>
  <c r="BS513" i="1" s="1"/>
  <c r="BF513" i="1"/>
  <c r="K513" i="1"/>
  <c r="BI513" i="1" s="1"/>
  <c r="BJ513" i="1" s="1"/>
  <c r="BR512" i="1"/>
  <c r="BQ512" i="1"/>
  <c r="BP512" i="1"/>
  <c r="BO512" i="1"/>
  <c r="BN512" i="1"/>
  <c r="BM512" i="1" s="1"/>
  <c r="BL512" i="1"/>
  <c r="BV512" i="1" s="1"/>
  <c r="BK512" i="1"/>
  <c r="BS512" i="1" s="1"/>
  <c r="BF512" i="1"/>
  <c r="K512" i="1"/>
  <c r="BI512" i="1" s="1"/>
  <c r="BJ512" i="1" s="1"/>
  <c r="BR511" i="1"/>
  <c r="BQ511" i="1"/>
  <c r="BP511" i="1"/>
  <c r="BO511" i="1"/>
  <c r="BN511" i="1"/>
  <c r="BM511" i="1" s="1"/>
  <c r="BL511" i="1"/>
  <c r="BK511" i="1"/>
  <c r="BS511" i="1" s="1"/>
  <c r="BF511" i="1"/>
  <c r="K511" i="1"/>
  <c r="BI511" i="1" s="1"/>
  <c r="BJ511" i="1" s="1"/>
  <c r="BR510" i="1"/>
  <c r="BQ510" i="1"/>
  <c r="BP510" i="1"/>
  <c r="BO510" i="1"/>
  <c r="BN510" i="1"/>
  <c r="BM510" i="1" s="1"/>
  <c r="BL510" i="1"/>
  <c r="BV510" i="1" s="1"/>
  <c r="BK510" i="1"/>
  <c r="BS510" i="1" s="1"/>
  <c r="BF510" i="1"/>
  <c r="K510" i="1"/>
  <c r="BI510" i="1" s="1"/>
  <c r="BJ510" i="1" s="1"/>
  <c r="BR509" i="1"/>
  <c r="BQ509" i="1"/>
  <c r="BP509" i="1"/>
  <c r="BO509" i="1"/>
  <c r="BN509" i="1"/>
  <c r="BM509" i="1" s="1"/>
  <c r="BL509" i="1"/>
  <c r="BK509" i="1"/>
  <c r="BS509" i="1" s="1"/>
  <c r="BF509" i="1"/>
  <c r="K509" i="1"/>
  <c r="BI509" i="1" s="1"/>
  <c r="BJ509" i="1" s="1"/>
  <c r="BR508" i="1"/>
  <c r="BQ508" i="1"/>
  <c r="BP508" i="1"/>
  <c r="BO508" i="1"/>
  <c r="BN508" i="1"/>
  <c r="BM508" i="1" s="1"/>
  <c r="BL508" i="1"/>
  <c r="BV508" i="1" s="1"/>
  <c r="BK508" i="1"/>
  <c r="BS508" i="1" s="1"/>
  <c r="BF508" i="1"/>
  <c r="K508" i="1"/>
  <c r="BI508" i="1" s="1"/>
  <c r="BJ508" i="1" s="1"/>
  <c r="BR507" i="1"/>
  <c r="BQ507" i="1"/>
  <c r="BP507" i="1"/>
  <c r="BO507" i="1"/>
  <c r="BN507" i="1"/>
  <c r="BM507" i="1" s="1"/>
  <c r="BL507" i="1"/>
  <c r="BK507" i="1"/>
  <c r="BS507" i="1" s="1"/>
  <c r="BF507" i="1"/>
  <c r="K507" i="1"/>
  <c r="BI507" i="1" s="1"/>
  <c r="BJ507" i="1" s="1"/>
  <c r="BR506" i="1"/>
  <c r="BQ506" i="1"/>
  <c r="BP506" i="1"/>
  <c r="BO506" i="1"/>
  <c r="BN506" i="1"/>
  <c r="BM506" i="1" s="1"/>
  <c r="BL506" i="1"/>
  <c r="BV506" i="1" s="1"/>
  <c r="BK506" i="1"/>
  <c r="BS506" i="1" s="1"/>
  <c r="BF506" i="1"/>
  <c r="K506" i="1"/>
  <c r="BI506" i="1" s="1"/>
  <c r="BJ506" i="1" s="1"/>
  <c r="BR505" i="1"/>
  <c r="BQ505" i="1"/>
  <c r="BP505" i="1"/>
  <c r="BO505" i="1"/>
  <c r="BN505" i="1"/>
  <c r="BM505" i="1" s="1"/>
  <c r="BL505" i="1"/>
  <c r="BK505" i="1"/>
  <c r="BS505" i="1" s="1"/>
  <c r="BF505" i="1"/>
  <c r="K505" i="1"/>
  <c r="BI505" i="1" s="1"/>
  <c r="BJ505" i="1" s="1"/>
  <c r="BR504" i="1"/>
  <c r="BQ504" i="1"/>
  <c r="BP504" i="1"/>
  <c r="BO504" i="1"/>
  <c r="BN504" i="1"/>
  <c r="BM504" i="1" s="1"/>
  <c r="BL504" i="1"/>
  <c r="BV504" i="1" s="1"/>
  <c r="BK504" i="1"/>
  <c r="BS504" i="1" s="1"/>
  <c r="BF504" i="1"/>
  <c r="K504" i="1"/>
  <c r="BI504" i="1" s="1"/>
  <c r="BJ504" i="1" s="1"/>
  <c r="BR503" i="1"/>
  <c r="BQ503" i="1"/>
  <c r="BP503" i="1"/>
  <c r="BO503" i="1"/>
  <c r="BN503" i="1"/>
  <c r="BM503" i="1" s="1"/>
  <c r="BL503" i="1"/>
  <c r="BK503" i="1"/>
  <c r="BS503" i="1" s="1"/>
  <c r="BF503" i="1"/>
  <c r="K503" i="1"/>
  <c r="BI503" i="1" s="1"/>
  <c r="BJ503" i="1" s="1"/>
  <c r="BR502" i="1"/>
  <c r="BQ502" i="1"/>
  <c r="BP502" i="1"/>
  <c r="BO502" i="1"/>
  <c r="BN502" i="1"/>
  <c r="BM502" i="1" s="1"/>
  <c r="BL502" i="1"/>
  <c r="BV502" i="1" s="1"/>
  <c r="BK502" i="1"/>
  <c r="BS502" i="1" s="1"/>
  <c r="BF502" i="1"/>
  <c r="K502" i="1"/>
  <c r="BI502" i="1" s="1"/>
  <c r="BJ502" i="1" s="1"/>
  <c r="BR501" i="1"/>
  <c r="BQ501" i="1"/>
  <c r="BP501" i="1"/>
  <c r="BO501" i="1"/>
  <c r="BN501" i="1"/>
  <c r="BM501" i="1" s="1"/>
  <c r="BL501" i="1"/>
  <c r="BK501" i="1"/>
  <c r="BS501" i="1" s="1"/>
  <c r="BF501" i="1"/>
  <c r="K501" i="1"/>
  <c r="BI501" i="1" s="1"/>
  <c r="BJ501" i="1" s="1"/>
  <c r="BR500" i="1"/>
  <c r="BQ500" i="1"/>
  <c r="BP500" i="1"/>
  <c r="BO500" i="1"/>
  <c r="BN500" i="1"/>
  <c r="BM500" i="1" s="1"/>
  <c r="BL500" i="1"/>
  <c r="BV500" i="1" s="1"/>
  <c r="BK500" i="1"/>
  <c r="BS500" i="1" s="1"/>
  <c r="BF500" i="1"/>
  <c r="K500" i="1"/>
  <c r="BI500" i="1" s="1"/>
  <c r="BJ500" i="1" s="1"/>
  <c r="BR499" i="1"/>
  <c r="BQ499" i="1"/>
  <c r="BP499" i="1"/>
  <c r="BO499" i="1"/>
  <c r="BN499" i="1"/>
  <c r="BM499" i="1" s="1"/>
  <c r="BL499" i="1"/>
  <c r="BK499" i="1"/>
  <c r="BS499" i="1" s="1"/>
  <c r="BF499" i="1"/>
  <c r="K499" i="1"/>
  <c r="BI499" i="1" s="1"/>
  <c r="BJ499" i="1" s="1"/>
  <c r="BR498" i="1"/>
  <c r="BQ498" i="1"/>
  <c r="BP498" i="1"/>
  <c r="BO498" i="1"/>
  <c r="BN498" i="1"/>
  <c r="BM498" i="1" s="1"/>
  <c r="BL498" i="1"/>
  <c r="BV498" i="1" s="1"/>
  <c r="BK498" i="1"/>
  <c r="BS498" i="1" s="1"/>
  <c r="BF498" i="1"/>
  <c r="K498" i="1"/>
  <c r="BI498" i="1" s="1"/>
  <c r="BJ498" i="1" s="1"/>
  <c r="BR497" i="1"/>
  <c r="BQ497" i="1"/>
  <c r="BP497" i="1"/>
  <c r="BO497" i="1"/>
  <c r="BN497" i="1"/>
  <c r="BM497" i="1" s="1"/>
  <c r="BL497" i="1"/>
  <c r="BK497" i="1"/>
  <c r="BS497" i="1" s="1"/>
  <c r="BF497" i="1"/>
  <c r="K497" i="1"/>
  <c r="BI497" i="1" s="1"/>
  <c r="BJ497" i="1" s="1"/>
  <c r="BR496" i="1"/>
  <c r="BQ496" i="1"/>
  <c r="BP496" i="1"/>
  <c r="BO496" i="1"/>
  <c r="BN496" i="1"/>
  <c r="BM496" i="1" s="1"/>
  <c r="BL496" i="1"/>
  <c r="BV496" i="1" s="1"/>
  <c r="BK496" i="1"/>
  <c r="BS496" i="1" s="1"/>
  <c r="BF496" i="1"/>
  <c r="K496" i="1"/>
  <c r="BI496" i="1" s="1"/>
  <c r="BJ496" i="1" s="1"/>
  <c r="BR495" i="1"/>
  <c r="BQ495" i="1"/>
  <c r="BP495" i="1"/>
  <c r="BO495" i="1"/>
  <c r="BN495" i="1"/>
  <c r="BM495" i="1" s="1"/>
  <c r="BL495" i="1"/>
  <c r="BK495" i="1"/>
  <c r="BS495" i="1" s="1"/>
  <c r="BF495" i="1"/>
  <c r="K495" i="1"/>
  <c r="BI495" i="1" s="1"/>
  <c r="BJ495" i="1" s="1"/>
  <c r="BR494" i="1"/>
  <c r="BQ494" i="1"/>
  <c r="BP494" i="1"/>
  <c r="BO494" i="1"/>
  <c r="BN494" i="1"/>
  <c r="BM494" i="1" s="1"/>
  <c r="BL494" i="1"/>
  <c r="BV494" i="1" s="1"/>
  <c r="BK494" i="1"/>
  <c r="BS494" i="1" s="1"/>
  <c r="BF494" i="1"/>
  <c r="K494" i="1"/>
  <c r="BI494" i="1" s="1"/>
  <c r="BJ494" i="1" s="1"/>
  <c r="BR493" i="1"/>
  <c r="BQ493" i="1"/>
  <c r="BP493" i="1"/>
  <c r="BO493" i="1"/>
  <c r="BN493" i="1"/>
  <c r="BM493" i="1" s="1"/>
  <c r="BL493" i="1"/>
  <c r="BK493" i="1"/>
  <c r="BS493" i="1" s="1"/>
  <c r="BF493" i="1"/>
  <c r="K493" i="1"/>
  <c r="BI493" i="1" s="1"/>
  <c r="BJ493" i="1" s="1"/>
  <c r="BR492" i="1"/>
  <c r="BQ492" i="1"/>
  <c r="BP492" i="1"/>
  <c r="BO492" i="1"/>
  <c r="BN492" i="1"/>
  <c r="BM492" i="1" s="1"/>
  <c r="BL492" i="1"/>
  <c r="BV492" i="1" s="1"/>
  <c r="BK492" i="1"/>
  <c r="BS492" i="1" s="1"/>
  <c r="BF492" i="1"/>
  <c r="K492" i="1"/>
  <c r="BI492" i="1" s="1"/>
  <c r="BJ492" i="1" s="1"/>
  <c r="BR491" i="1"/>
  <c r="BQ491" i="1"/>
  <c r="BP491" i="1"/>
  <c r="BO491" i="1"/>
  <c r="BN491" i="1"/>
  <c r="BM491" i="1" s="1"/>
  <c r="BL491" i="1"/>
  <c r="BK491" i="1"/>
  <c r="BS491" i="1" s="1"/>
  <c r="BF491" i="1"/>
  <c r="K491" i="1"/>
  <c r="BI491" i="1" s="1"/>
  <c r="BJ491" i="1" s="1"/>
  <c r="BR490" i="1"/>
  <c r="BQ490" i="1"/>
  <c r="BP490" i="1"/>
  <c r="BO490" i="1"/>
  <c r="BN490" i="1"/>
  <c r="BM490" i="1" s="1"/>
  <c r="BL490" i="1"/>
  <c r="BV490" i="1" s="1"/>
  <c r="BK490" i="1"/>
  <c r="BS490" i="1" s="1"/>
  <c r="BF490" i="1"/>
  <c r="K490" i="1"/>
  <c r="BI490" i="1" s="1"/>
  <c r="BJ490" i="1" s="1"/>
  <c r="BR489" i="1"/>
  <c r="BQ489" i="1"/>
  <c r="BP489" i="1"/>
  <c r="BO489" i="1"/>
  <c r="BN489" i="1"/>
  <c r="BM489" i="1" s="1"/>
  <c r="BL489" i="1"/>
  <c r="BK489" i="1"/>
  <c r="BS489" i="1" s="1"/>
  <c r="BF489" i="1"/>
  <c r="K489" i="1"/>
  <c r="BI489" i="1" s="1"/>
  <c r="BJ489" i="1" s="1"/>
  <c r="BR488" i="1"/>
  <c r="BQ488" i="1"/>
  <c r="BP488" i="1"/>
  <c r="BO488" i="1"/>
  <c r="BN488" i="1"/>
  <c r="BM488" i="1" s="1"/>
  <c r="BL488" i="1"/>
  <c r="BV488" i="1" s="1"/>
  <c r="BK488" i="1"/>
  <c r="BS488" i="1" s="1"/>
  <c r="BF488" i="1"/>
  <c r="K488" i="1"/>
  <c r="BI488" i="1" s="1"/>
  <c r="BJ488" i="1" s="1"/>
  <c r="BR487" i="1"/>
  <c r="BQ487" i="1"/>
  <c r="BP487" i="1"/>
  <c r="BO487" i="1"/>
  <c r="BN487" i="1"/>
  <c r="BM487" i="1" s="1"/>
  <c r="BL487" i="1"/>
  <c r="BK487" i="1"/>
  <c r="BS487" i="1" s="1"/>
  <c r="BF487" i="1"/>
  <c r="K487" i="1"/>
  <c r="BI487" i="1" s="1"/>
  <c r="BJ487" i="1" s="1"/>
  <c r="BR486" i="1"/>
  <c r="BQ486" i="1"/>
  <c r="BP486" i="1"/>
  <c r="BO486" i="1"/>
  <c r="BN486" i="1"/>
  <c r="BM486" i="1" s="1"/>
  <c r="BL486" i="1"/>
  <c r="BV486" i="1" s="1"/>
  <c r="BK486" i="1"/>
  <c r="BS486" i="1" s="1"/>
  <c r="BF486" i="1"/>
  <c r="K486" i="1"/>
  <c r="BI486" i="1" s="1"/>
  <c r="BJ486" i="1" s="1"/>
  <c r="BR485" i="1"/>
  <c r="BQ485" i="1"/>
  <c r="BP485" i="1"/>
  <c r="BO485" i="1"/>
  <c r="BN485" i="1"/>
  <c r="BM485" i="1" s="1"/>
  <c r="BL485" i="1"/>
  <c r="BK485" i="1"/>
  <c r="BS485" i="1" s="1"/>
  <c r="BF485" i="1"/>
  <c r="K485" i="1"/>
  <c r="BI485" i="1" s="1"/>
  <c r="BJ485" i="1" s="1"/>
  <c r="BR484" i="1"/>
  <c r="BQ484" i="1"/>
  <c r="BP484" i="1"/>
  <c r="BO484" i="1"/>
  <c r="BN484" i="1"/>
  <c r="BM484" i="1" s="1"/>
  <c r="BL484" i="1"/>
  <c r="BV484" i="1" s="1"/>
  <c r="BK484" i="1"/>
  <c r="BS484" i="1" s="1"/>
  <c r="BF484" i="1"/>
  <c r="K484" i="1"/>
  <c r="BI484" i="1" s="1"/>
  <c r="BJ484" i="1" s="1"/>
  <c r="BR483" i="1"/>
  <c r="BQ483" i="1"/>
  <c r="BP483" i="1"/>
  <c r="BO483" i="1"/>
  <c r="BN483" i="1"/>
  <c r="BM483" i="1" s="1"/>
  <c r="BL483" i="1"/>
  <c r="BK483" i="1"/>
  <c r="BS483" i="1" s="1"/>
  <c r="BF483" i="1"/>
  <c r="K483" i="1"/>
  <c r="BI483" i="1" s="1"/>
  <c r="BJ483" i="1" s="1"/>
  <c r="BR482" i="1"/>
  <c r="BQ482" i="1"/>
  <c r="BP482" i="1"/>
  <c r="BO482" i="1"/>
  <c r="BN482" i="1"/>
  <c r="BM482" i="1" s="1"/>
  <c r="BL482" i="1"/>
  <c r="BV482" i="1" s="1"/>
  <c r="BK482" i="1"/>
  <c r="BS482" i="1" s="1"/>
  <c r="BF482" i="1"/>
  <c r="K482" i="1"/>
  <c r="BI482" i="1" s="1"/>
  <c r="BJ482" i="1" s="1"/>
  <c r="BR481" i="1"/>
  <c r="BQ481" i="1"/>
  <c r="BP481" i="1"/>
  <c r="BO481" i="1"/>
  <c r="BN481" i="1"/>
  <c r="BM481" i="1" s="1"/>
  <c r="BL481" i="1"/>
  <c r="BK481" i="1"/>
  <c r="BS481" i="1" s="1"/>
  <c r="BF481" i="1"/>
  <c r="K481" i="1"/>
  <c r="BI481" i="1" s="1"/>
  <c r="BJ481" i="1" s="1"/>
  <c r="BR480" i="1"/>
  <c r="BQ480" i="1"/>
  <c r="BP480" i="1"/>
  <c r="BO480" i="1"/>
  <c r="BN480" i="1"/>
  <c r="BM480" i="1" s="1"/>
  <c r="BL480" i="1"/>
  <c r="BV480" i="1" s="1"/>
  <c r="BK480" i="1"/>
  <c r="BS480" i="1" s="1"/>
  <c r="BF480" i="1"/>
  <c r="K480" i="1"/>
  <c r="BI480" i="1" s="1"/>
  <c r="BJ480" i="1" s="1"/>
  <c r="BR479" i="1"/>
  <c r="BQ479" i="1"/>
  <c r="BP479" i="1"/>
  <c r="BO479" i="1"/>
  <c r="BN479" i="1"/>
  <c r="BM479" i="1" s="1"/>
  <c r="BL479" i="1"/>
  <c r="BK479" i="1"/>
  <c r="BS479" i="1" s="1"/>
  <c r="BF479" i="1"/>
  <c r="K479" i="1"/>
  <c r="BI479" i="1" s="1"/>
  <c r="BJ479" i="1" s="1"/>
  <c r="BR478" i="1"/>
  <c r="BQ478" i="1"/>
  <c r="BP478" i="1"/>
  <c r="BO478" i="1"/>
  <c r="BN478" i="1"/>
  <c r="BM478" i="1" s="1"/>
  <c r="BL478" i="1"/>
  <c r="BV478" i="1" s="1"/>
  <c r="BK478" i="1"/>
  <c r="BS478" i="1" s="1"/>
  <c r="BF478" i="1"/>
  <c r="K478" i="1"/>
  <c r="BI478" i="1" s="1"/>
  <c r="BJ478" i="1" s="1"/>
  <c r="BR477" i="1"/>
  <c r="BQ477" i="1"/>
  <c r="BP477" i="1"/>
  <c r="BO477" i="1"/>
  <c r="BN477" i="1"/>
  <c r="BM477" i="1" s="1"/>
  <c r="BL477" i="1"/>
  <c r="BK477" i="1"/>
  <c r="BS477" i="1" s="1"/>
  <c r="BF477" i="1"/>
  <c r="K477" i="1"/>
  <c r="BI477" i="1" s="1"/>
  <c r="BJ477" i="1" s="1"/>
  <c r="BR476" i="1"/>
  <c r="BQ476" i="1"/>
  <c r="BP476" i="1"/>
  <c r="BO476" i="1"/>
  <c r="BN476" i="1"/>
  <c r="BM476" i="1" s="1"/>
  <c r="BL476" i="1"/>
  <c r="BV476" i="1" s="1"/>
  <c r="BK476" i="1"/>
  <c r="BS476" i="1" s="1"/>
  <c r="BF476" i="1"/>
  <c r="K476" i="1"/>
  <c r="BI476" i="1" s="1"/>
  <c r="BJ476" i="1" s="1"/>
  <c r="BR475" i="1"/>
  <c r="BQ475" i="1"/>
  <c r="BP475" i="1"/>
  <c r="BO475" i="1"/>
  <c r="BN475" i="1"/>
  <c r="BM475" i="1" s="1"/>
  <c r="BL475" i="1"/>
  <c r="BK475" i="1"/>
  <c r="BS475" i="1" s="1"/>
  <c r="BF475" i="1"/>
  <c r="K475" i="1"/>
  <c r="BI475" i="1" s="1"/>
  <c r="BJ475" i="1" s="1"/>
  <c r="BR474" i="1"/>
  <c r="BQ474" i="1"/>
  <c r="BP474" i="1"/>
  <c r="BO474" i="1"/>
  <c r="BN474" i="1"/>
  <c r="BM474" i="1" s="1"/>
  <c r="BL474" i="1"/>
  <c r="BV474" i="1" s="1"/>
  <c r="BK474" i="1"/>
  <c r="BS474" i="1" s="1"/>
  <c r="BF474" i="1"/>
  <c r="K474" i="1"/>
  <c r="BI474" i="1" s="1"/>
  <c r="BJ474" i="1" s="1"/>
  <c r="BR473" i="1"/>
  <c r="BQ473" i="1"/>
  <c r="BP473" i="1"/>
  <c r="BO473" i="1"/>
  <c r="BN473" i="1"/>
  <c r="BM473" i="1" s="1"/>
  <c r="BL473" i="1"/>
  <c r="BK473" i="1"/>
  <c r="BS473" i="1" s="1"/>
  <c r="BF473" i="1"/>
  <c r="K473" i="1"/>
  <c r="BI473" i="1" s="1"/>
  <c r="BJ473" i="1" s="1"/>
  <c r="BR472" i="1"/>
  <c r="BQ472" i="1"/>
  <c r="BP472" i="1"/>
  <c r="BO472" i="1"/>
  <c r="BN472" i="1"/>
  <c r="BM472" i="1" s="1"/>
  <c r="BL472" i="1"/>
  <c r="BV472" i="1" s="1"/>
  <c r="BK472" i="1"/>
  <c r="BS472" i="1" s="1"/>
  <c r="BF472" i="1"/>
  <c r="K472" i="1"/>
  <c r="BI472" i="1" s="1"/>
  <c r="BJ472" i="1" s="1"/>
  <c r="BR471" i="1"/>
  <c r="BQ471" i="1"/>
  <c r="BP471" i="1"/>
  <c r="BO471" i="1"/>
  <c r="BN471" i="1"/>
  <c r="BM471" i="1" s="1"/>
  <c r="BL471" i="1"/>
  <c r="BK471" i="1"/>
  <c r="BS471" i="1" s="1"/>
  <c r="BF471" i="1"/>
  <c r="K471" i="1"/>
  <c r="BI471" i="1" s="1"/>
  <c r="BJ471" i="1" s="1"/>
  <c r="BR470" i="1"/>
  <c r="BQ470" i="1"/>
  <c r="BP470" i="1"/>
  <c r="BO470" i="1"/>
  <c r="BN470" i="1"/>
  <c r="BM470" i="1" s="1"/>
  <c r="BL470" i="1"/>
  <c r="BV470" i="1" s="1"/>
  <c r="BK470" i="1"/>
  <c r="BS470" i="1" s="1"/>
  <c r="BF470" i="1"/>
  <c r="K470" i="1"/>
  <c r="BI470" i="1" s="1"/>
  <c r="BJ470" i="1" s="1"/>
  <c r="BR469" i="1"/>
  <c r="BQ469" i="1"/>
  <c r="BP469" i="1"/>
  <c r="BO469" i="1"/>
  <c r="BN469" i="1"/>
  <c r="BM469" i="1" s="1"/>
  <c r="BL469" i="1"/>
  <c r="BK469" i="1"/>
  <c r="BS469" i="1" s="1"/>
  <c r="BF469" i="1"/>
  <c r="K469" i="1"/>
  <c r="BI469" i="1" s="1"/>
  <c r="BJ469" i="1" s="1"/>
  <c r="BR468" i="1"/>
  <c r="BQ468" i="1"/>
  <c r="BP468" i="1"/>
  <c r="BO468" i="1"/>
  <c r="BN468" i="1"/>
  <c r="BM468" i="1" s="1"/>
  <c r="BL468" i="1"/>
  <c r="BV468" i="1" s="1"/>
  <c r="BK468" i="1"/>
  <c r="BS468" i="1" s="1"/>
  <c r="BF468" i="1"/>
  <c r="K468" i="1"/>
  <c r="BI468" i="1" s="1"/>
  <c r="BJ468" i="1" s="1"/>
  <c r="BR467" i="1"/>
  <c r="BQ467" i="1"/>
  <c r="BP467" i="1"/>
  <c r="BO467" i="1"/>
  <c r="BN467" i="1"/>
  <c r="BM467" i="1" s="1"/>
  <c r="BL467" i="1"/>
  <c r="BK467" i="1"/>
  <c r="BS467" i="1" s="1"/>
  <c r="BF467" i="1"/>
  <c r="K467" i="1"/>
  <c r="BI467" i="1" s="1"/>
  <c r="BJ467" i="1" s="1"/>
  <c r="BR466" i="1"/>
  <c r="BQ466" i="1"/>
  <c r="BP466" i="1"/>
  <c r="BO466" i="1"/>
  <c r="BN466" i="1"/>
  <c r="BM466" i="1" s="1"/>
  <c r="BL466" i="1"/>
  <c r="BV466" i="1" s="1"/>
  <c r="BK466" i="1"/>
  <c r="BS466" i="1" s="1"/>
  <c r="BF466" i="1"/>
  <c r="K466" i="1"/>
  <c r="BI466" i="1" s="1"/>
  <c r="BJ466" i="1" s="1"/>
  <c r="BR465" i="1"/>
  <c r="BQ465" i="1"/>
  <c r="BP465" i="1"/>
  <c r="BO465" i="1"/>
  <c r="BN465" i="1"/>
  <c r="BM465" i="1" s="1"/>
  <c r="BL465" i="1"/>
  <c r="BK465" i="1"/>
  <c r="BS465" i="1" s="1"/>
  <c r="BF465" i="1"/>
  <c r="K465" i="1"/>
  <c r="BI465" i="1" s="1"/>
  <c r="BJ465" i="1" s="1"/>
  <c r="BR464" i="1"/>
  <c r="BQ464" i="1"/>
  <c r="BP464" i="1"/>
  <c r="BO464" i="1"/>
  <c r="BN464" i="1"/>
  <c r="BM464" i="1" s="1"/>
  <c r="BL464" i="1"/>
  <c r="BV464" i="1" s="1"/>
  <c r="BK464" i="1"/>
  <c r="BS464" i="1" s="1"/>
  <c r="BF464" i="1"/>
  <c r="K464" i="1"/>
  <c r="BI464" i="1" s="1"/>
  <c r="BJ464" i="1" s="1"/>
  <c r="BR463" i="1"/>
  <c r="BQ463" i="1"/>
  <c r="BP463" i="1"/>
  <c r="BO463" i="1"/>
  <c r="BN463" i="1"/>
  <c r="BM463" i="1" s="1"/>
  <c r="BL463" i="1"/>
  <c r="BK463" i="1"/>
  <c r="BS463" i="1" s="1"/>
  <c r="BF463" i="1"/>
  <c r="K463" i="1"/>
  <c r="BI463" i="1" s="1"/>
  <c r="BJ463" i="1" s="1"/>
  <c r="BR462" i="1"/>
  <c r="BQ462" i="1"/>
  <c r="BP462" i="1"/>
  <c r="BO462" i="1"/>
  <c r="BN462" i="1"/>
  <c r="BM462" i="1" s="1"/>
  <c r="BL462" i="1"/>
  <c r="BV462" i="1" s="1"/>
  <c r="BK462" i="1"/>
  <c r="BS462" i="1" s="1"/>
  <c r="BF462" i="1"/>
  <c r="K462" i="1"/>
  <c r="BI462" i="1" s="1"/>
  <c r="BJ462" i="1" s="1"/>
  <c r="BR461" i="1"/>
  <c r="BQ461" i="1"/>
  <c r="BP461" i="1"/>
  <c r="BO461" i="1"/>
  <c r="BN461" i="1"/>
  <c r="BM461" i="1" s="1"/>
  <c r="BL461" i="1"/>
  <c r="BK461" i="1"/>
  <c r="BS461" i="1" s="1"/>
  <c r="BF461" i="1"/>
  <c r="K461" i="1"/>
  <c r="BI461" i="1" s="1"/>
  <c r="BJ461" i="1" s="1"/>
  <c r="BR460" i="1"/>
  <c r="BQ460" i="1"/>
  <c r="BP460" i="1"/>
  <c r="BO460" i="1"/>
  <c r="BN460" i="1"/>
  <c r="BM460" i="1" s="1"/>
  <c r="BL460" i="1"/>
  <c r="BV460" i="1" s="1"/>
  <c r="BK460" i="1"/>
  <c r="BS460" i="1" s="1"/>
  <c r="BF460" i="1"/>
  <c r="K460" i="1"/>
  <c r="BI460" i="1" s="1"/>
  <c r="BJ460" i="1" s="1"/>
  <c r="BR459" i="1"/>
  <c r="BQ459" i="1"/>
  <c r="BP459" i="1"/>
  <c r="BO459" i="1"/>
  <c r="BN459" i="1"/>
  <c r="BM459" i="1" s="1"/>
  <c r="BL459" i="1"/>
  <c r="BK459" i="1"/>
  <c r="BS459" i="1" s="1"/>
  <c r="BF459" i="1"/>
  <c r="K459" i="1"/>
  <c r="BI459" i="1" s="1"/>
  <c r="BJ459" i="1" s="1"/>
  <c r="BR458" i="1"/>
  <c r="BQ458" i="1"/>
  <c r="BP458" i="1"/>
  <c r="BO458" i="1"/>
  <c r="BN458" i="1"/>
  <c r="BM458" i="1" s="1"/>
  <c r="BL458" i="1"/>
  <c r="BV458" i="1" s="1"/>
  <c r="BK458" i="1"/>
  <c r="BS458" i="1" s="1"/>
  <c r="BF458" i="1"/>
  <c r="K458" i="1"/>
  <c r="BI458" i="1" s="1"/>
  <c r="BJ458" i="1" s="1"/>
  <c r="BR457" i="1"/>
  <c r="BQ457" i="1"/>
  <c r="BP457" i="1"/>
  <c r="BO457" i="1"/>
  <c r="BN457" i="1"/>
  <c r="BM457" i="1" s="1"/>
  <c r="BL457" i="1"/>
  <c r="BV457" i="1" s="1"/>
  <c r="BK457" i="1"/>
  <c r="BS457" i="1" s="1"/>
  <c r="BF457" i="1"/>
  <c r="K457" i="1"/>
  <c r="BI457" i="1" s="1"/>
  <c r="BJ457" i="1" s="1"/>
  <c r="BR456" i="1"/>
  <c r="BQ456" i="1"/>
  <c r="BP456" i="1"/>
  <c r="BO456" i="1"/>
  <c r="BN456" i="1"/>
  <c r="BM456" i="1" s="1"/>
  <c r="BL456" i="1"/>
  <c r="BV456" i="1" s="1"/>
  <c r="BK456" i="1"/>
  <c r="BS456" i="1" s="1"/>
  <c r="BF456" i="1"/>
  <c r="K456" i="1"/>
  <c r="BI456" i="1" s="1"/>
  <c r="BJ456" i="1" s="1"/>
  <c r="BR455" i="1"/>
  <c r="BQ455" i="1"/>
  <c r="BP455" i="1"/>
  <c r="BO455" i="1"/>
  <c r="BN455" i="1"/>
  <c r="BM455" i="1" s="1"/>
  <c r="BL455" i="1"/>
  <c r="BV455" i="1" s="1"/>
  <c r="BK455" i="1"/>
  <c r="BS455" i="1" s="1"/>
  <c r="BF455" i="1"/>
  <c r="K455" i="1"/>
  <c r="BI455" i="1" s="1"/>
  <c r="BJ455" i="1" s="1"/>
  <c r="BR454" i="1"/>
  <c r="BQ454" i="1"/>
  <c r="BP454" i="1"/>
  <c r="BO454" i="1"/>
  <c r="BN454" i="1"/>
  <c r="BM454" i="1" s="1"/>
  <c r="BL454" i="1"/>
  <c r="BV454" i="1" s="1"/>
  <c r="BK454" i="1"/>
  <c r="BS454" i="1" s="1"/>
  <c r="BF454" i="1"/>
  <c r="K454" i="1"/>
  <c r="BI454" i="1" s="1"/>
  <c r="BJ454" i="1" s="1"/>
  <c r="BR453" i="1"/>
  <c r="BQ453" i="1"/>
  <c r="BP453" i="1"/>
  <c r="BO453" i="1"/>
  <c r="BN453" i="1"/>
  <c r="BM453" i="1" s="1"/>
  <c r="BL453" i="1"/>
  <c r="BV453" i="1" s="1"/>
  <c r="BK453" i="1"/>
  <c r="BS453" i="1" s="1"/>
  <c r="BF453" i="1"/>
  <c r="K453" i="1"/>
  <c r="BI453" i="1" s="1"/>
  <c r="BJ453" i="1" s="1"/>
  <c r="BR452" i="1"/>
  <c r="BQ452" i="1"/>
  <c r="BP452" i="1"/>
  <c r="BO452" i="1"/>
  <c r="BN452" i="1"/>
  <c r="BM452" i="1" s="1"/>
  <c r="BL452" i="1"/>
  <c r="BV452" i="1" s="1"/>
  <c r="BK452" i="1"/>
  <c r="BS452" i="1" s="1"/>
  <c r="BF452" i="1"/>
  <c r="K452" i="1"/>
  <c r="BI452" i="1" s="1"/>
  <c r="BJ452" i="1" s="1"/>
  <c r="BT451" i="1"/>
  <c r="BR451" i="1"/>
  <c r="BQ451" i="1"/>
  <c r="BP451" i="1"/>
  <c r="BO451" i="1"/>
  <c r="BN451" i="1"/>
  <c r="BM451" i="1"/>
  <c r="BL451" i="1"/>
  <c r="BK451" i="1"/>
  <c r="BS451" i="1" s="1"/>
  <c r="BU451" i="1" s="1"/>
  <c r="BF451" i="1"/>
  <c r="K451" i="1"/>
  <c r="BI451" i="1" s="1"/>
  <c r="BJ451" i="1" s="1"/>
  <c r="BR450" i="1"/>
  <c r="BQ450" i="1"/>
  <c r="BP450" i="1" s="1"/>
  <c r="BO450" i="1"/>
  <c r="BN450" i="1"/>
  <c r="BM450" i="1"/>
  <c r="BL450" i="1"/>
  <c r="BT450" i="1" s="1"/>
  <c r="BK450" i="1"/>
  <c r="BF450" i="1"/>
  <c r="K450" i="1"/>
  <c r="BI450" i="1" s="1"/>
  <c r="BJ450" i="1" s="1"/>
  <c r="BR449" i="1"/>
  <c r="BQ449" i="1"/>
  <c r="BP449" i="1" s="1"/>
  <c r="BO449" i="1"/>
  <c r="BN449" i="1"/>
  <c r="BM449" i="1"/>
  <c r="BL449" i="1"/>
  <c r="BT449" i="1" s="1"/>
  <c r="BK449" i="1"/>
  <c r="BF449" i="1"/>
  <c r="K449" i="1"/>
  <c r="BI449" i="1" s="1"/>
  <c r="BJ449" i="1" s="1"/>
  <c r="BR448" i="1"/>
  <c r="BQ448" i="1"/>
  <c r="BP448" i="1" s="1"/>
  <c r="BO448" i="1"/>
  <c r="BN448" i="1"/>
  <c r="BM448" i="1"/>
  <c r="BL448" i="1"/>
  <c r="BT448" i="1" s="1"/>
  <c r="BK448" i="1"/>
  <c r="BF448" i="1"/>
  <c r="K448" i="1"/>
  <c r="BI448" i="1" s="1"/>
  <c r="BJ448" i="1" s="1"/>
  <c r="BR447" i="1"/>
  <c r="BQ447" i="1"/>
  <c r="BP447" i="1" s="1"/>
  <c r="BO447" i="1"/>
  <c r="BN447" i="1"/>
  <c r="BM447" i="1"/>
  <c r="BL447" i="1"/>
  <c r="BT447" i="1" s="1"/>
  <c r="BK447" i="1"/>
  <c r="BF447" i="1"/>
  <c r="K447" i="1"/>
  <c r="BI447" i="1" s="1"/>
  <c r="BJ447" i="1" s="1"/>
  <c r="BR446" i="1"/>
  <c r="BQ446" i="1"/>
  <c r="BP446" i="1" s="1"/>
  <c r="BO446" i="1"/>
  <c r="BN446" i="1"/>
  <c r="BM446" i="1"/>
  <c r="BL446" i="1"/>
  <c r="BT446" i="1" s="1"/>
  <c r="BK446" i="1"/>
  <c r="BF446" i="1"/>
  <c r="K446" i="1"/>
  <c r="BI446" i="1" s="1"/>
  <c r="BJ446" i="1" s="1"/>
  <c r="BR445" i="1"/>
  <c r="BQ445" i="1"/>
  <c r="BP445" i="1" s="1"/>
  <c r="BO445" i="1"/>
  <c r="BN445" i="1"/>
  <c r="BM445" i="1"/>
  <c r="BL445" i="1"/>
  <c r="BT445" i="1" s="1"/>
  <c r="BK445" i="1"/>
  <c r="BF445" i="1"/>
  <c r="K445" i="1"/>
  <c r="BI445" i="1" s="1"/>
  <c r="BJ445" i="1" s="1"/>
  <c r="BR444" i="1"/>
  <c r="BQ444" i="1"/>
  <c r="BP444" i="1" s="1"/>
  <c r="BO444" i="1"/>
  <c r="BN444" i="1"/>
  <c r="BM444" i="1"/>
  <c r="BL444" i="1"/>
  <c r="BT444" i="1" s="1"/>
  <c r="BK444" i="1"/>
  <c r="BF444" i="1"/>
  <c r="K444" i="1"/>
  <c r="BI444" i="1" s="1"/>
  <c r="BJ444" i="1" s="1"/>
  <c r="BR443" i="1"/>
  <c r="BQ443" i="1"/>
  <c r="BP443" i="1" s="1"/>
  <c r="BO443" i="1"/>
  <c r="BN443" i="1"/>
  <c r="BM443" i="1"/>
  <c r="BL443" i="1"/>
  <c r="BT443" i="1" s="1"/>
  <c r="BK443" i="1"/>
  <c r="BF443" i="1"/>
  <c r="K443" i="1"/>
  <c r="BI443" i="1" s="1"/>
  <c r="BJ443" i="1" s="1"/>
  <c r="BR442" i="1"/>
  <c r="BQ442" i="1"/>
  <c r="BP442" i="1" s="1"/>
  <c r="BO442" i="1"/>
  <c r="BN442" i="1"/>
  <c r="BM442" i="1"/>
  <c r="BL442" i="1"/>
  <c r="BT442" i="1" s="1"/>
  <c r="BK442" i="1"/>
  <c r="BF442" i="1"/>
  <c r="K442" i="1"/>
  <c r="BI442" i="1" s="1"/>
  <c r="BJ442" i="1" s="1"/>
  <c r="BR441" i="1"/>
  <c r="BQ441" i="1"/>
  <c r="BP441" i="1" s="1"/>
  <c r="BO441" i="1"/>
  <c r="BN441" i="1"/>
  <c r="BM441" i="1"/>
  <c r="BL441" i="1"/>
  <c r="BT441" i="1" s="1"/>
  <c r="BK441" i="1"/>
  <c r="BF441" i="1"/>
  <c r="K441" i="1"/>
  <c r="BI441" i="1" s="1"/>
  <c r="BJ441" i="1" s="1"/>
  <c r="BR440" i="1"/>
  <c r="BQ440" i="1"/>
  <c r="BP440" i="1" s="1"/>
  <c r="BO440" i="1"/>
  <c r="BN440" i="1"/>
  <c r="BM440" i="1"/>
  <c r="BL440" i="1"/>
  <c r="BT440" i="1" s="1"/>
  <c r="BK440" i="1"/>
  <c r="BF440" i="1"/>
  <c r="K440" i="1"/>
  <c r="BI440" i="1" s="1"/>
  <c r="BJ440" i="1" s="1"/>
  <c r="BR439" i="1"/>
  <c r="BQ439" i="1"/>
  <c r="BP439" i="1" s="1"/>
  <c r="BO439" i="1"/>
  <c r="BN439" i="1"/>
  <c r="BM439" i="1"/>
  <c r="BL439" i="1"/>
  <c r="BT439" i="1" s="1"/>
  <c r="BK439" i="1"/>
  <c r="BF439" i="1"/>
  <c r="K439" i="1"/>
  <c r="BI439" i="1" s="1"/>
  <c r="BJ439" i="1" s="1"/>
  <c r="BR438" i="1"/>
  <c r="BQ438" i="1"/>
  <c r="BP438" i="1" s="1"/>
  <c r="BO438" i="1"/>
  <c r="BN438" i="1"/>
  <c r="BM438" i="1"/>
  <c r="BL438" i="1"/>
  <c r="BT438" i="1" s="1"/>
  <c r="BK438" i="1"/>
  <c r="BF438" i="1"/>
  <c r="K438" i="1"/>
  <c r="BI438" i="1" s="1"/>
  <c r="BJ438" i="1" s="1"/>
  <c r="BR437" i="1"/>
  <c r="BQ437" i="1"/>
  <c r="BP437" i="1" s="1"/>
  <c r="BO437" i="1"/>
  <c r="BN437" i="1"/>
  <c r="BM437" i="1"/>
  <c r="BL437" i="1"/>
  <c r="BT437" i="1" s="1"/>
  <c r="BK437" i="1"/>
  <c r="BF437" i="1"/>
  <c r="K437" i="1"/>
  <c r="BI437" i="1" s="1"/>
  <c r="BJ437" i="1" s="1"/>
  <c r="BR436" i="1"/>
  <c r="BQ436" i="1"/>
  <c r="BP436" i="1" s="1"/>
  <c r="BO436" i="1"/>
  <c r="BN436" i="1"/>
  <c r="BM436" i="1"/>
  <c r="BL436" i="1"/>
  <c r="BT436" i="1" s="1"/>
  <c r="BK436" i="1"/>
  <c r="BF436" i="1"/>
  <c r="K436" i="1"/>
  <c r="BI436" i="1" s="1"/>
  <c r="BJ436" i="1" s="1"/>
  <c r="BR435" i="1"/>
  <c r="BQ435" i="1"/>
  <c r="BP435" i="1" s="1"/>
  <c r="BO435" i="1"/>
  <c r="BN435" i="1"/>
  <c r="BM435" i="1"/>
  <c r="BL435" i="1"/>
  <c r="BT435" i="1" s="1"/>
  <c r="BK435" i="1"/>
  <c r="BF435" i="1"/>
  <c r="K435" i="1"/>
  <c r="BI435" i="1" s="1"/>
  <c r="BJ435" i="1" s="1"/>
  <c r="BR434" i="1"/>
  <c r="BQ434" i="1"/>
  <c r="BP434" i="1" s="1"/>
  <c r="BO434" i="1"/>
  <c r="BN434" i="1"/>
  <c r="BM434" i="1"/>
  <c r="BL434" i="1"/>
  <c r="BT434" i="1" s="1"/>
  <c r="BK434" i="1"/>
  <c r="BF434" i="1"/>
  <c r="K434" i="1"/>
  <c r="BI434" i="1" s="1"/>
  <c r="BJ434" i="1" s="1"/>
  <c r="BR433" i="1"/>
  <c r="BQ433" i="1"/>
  <c r="BP433" i="1" s="1"/>
  <c r="BO433" i="1"/>
  <c r="BN433" i="1"/>
  <c r="BM433" i="1"/>
  <c r="BL433" i="1"/>
  <c r="BT433" i="1" s="1"/>
  <c r="BK433" i="1"/>
  <c r="BF433" i="1"/>
  <c r="K433" i="1"/>
  <c r="BI433" i="1" s="1"/>
  <c r="BJ433" i="1" s="1"/>
  <c r="BR432" i="1"/>
  <c r="BQ432" i="1"/>
  <c r="BP432" i="1" s="1"/>
  <c r="BO432" i="1"/>
  <c r="BN432" i="1"/>
  <c r="BM432" i="1"/>
  <c r="BL432" i="1"/>
  <c r="BT432" i="1" s="1"/>
  <c r="BK432" i="1"/>
  <c r="BF432" i="1"/>
  <c r="K432" i="1"/>
  <c r="BI432" i="1" s="1"/>
  <c r="BJ432" i="1" s="1"/>
  <c r="BR431" i="1"/>
  <c r="BQ431" i="1"/>
  <c r="BP431" i="1" s="1"/>
  <c r="BO431" i="1"/>
  <c r="BN431" i="1"/>
  <c r="BM431" i="1"/>
  <c r="BL431" i="1"/>
  <c r="BT431" i="1" s="1"/>
  <c r="BK431" i="1"/>
  <c r="BF431" i="1"/>
  <c r="K431" i="1"/>
  <c r="BI431" i="1" s="1"/>
  <c r="BJ431" i="1" s="1"/>
  <c r="BR430" i="1"/>
  <c r="BQ430" i="1"/>
  <c r="BP430" i="1" s="1"/>
  <c r="BO430" i="1"/>
  <c r="BN430" i="1"/>
  <c r="BM430" i="1"/>
  <c r="BL430" i="1"/>
  <c r="BT430" i="1" s="1"/>
  <c r="BK430" i="1"/>
  <c r="BF430" i="1"/>
  <c r="K430" i="1"/>
  <c r="BI430" i="1" s="1"/>
  <c r="BJ430" i="1" s="1"/>
  <c r="BR429" i="1"/>
  <c r="BQ429" i="1"/>
  <c r="BP429" i="1" s="1"/>
  <c r="BO429" i="1"/>
  <c r="BN429" i="1"/>
  <c r="BM429" i="1"/>
  <c r="BL429" i="1"/>
  <c r="BT429" i="1" s="1"/>
  <c r="BK429" i="1"/>
  <c r="BF429" i="1"/>
  <c r="K429" i="1"/>
  <c r="BI429" i="1" s="1"/>
  <c r="BJ429" i="1" s="1"/>
  <c r="BR428" i="1"/>
  <c r="BQ428" i="1"/>
  <c r="BP428" i="1" s="1"/>
  <c r="BO428" i="1"/>
  <c r="BN428" i="1"/>
  <c r="BM428" i="1"/>
  <c r="BL428" i="1"/>
  <c r="BT428" i="1" s="1"/>
  <c r="BK428" i="1"/>
  <c r="BF428" i="1"/>
  <c r="K428" i="1"/>
  <c r="BI428" i="1" s="1"/>
  <c r="BJ428" i="1" s="1"/>
  <c r="BR427" i="1"/>
  <c r="BQ427" i="1"/>
  <c r="BP427" i="1" s="1"/>
  <c r="BO427" i="1"/>
  <c r="BN427" i="1"/>
  <c r="BM427" i="1"/>
  <c r="BL427" i="1"/>
  <c r="BT427" i="1" s="1"/>
  <c r="BK427" i="1"/>
  <c r="BF427" i="1"/>
  <c r="K427" i="1"/>
  <c r="BI427" i="1" s="1"/>
  <c r="BJ427" i="1" s="1"/>
  <c r="BR426" i="1"/>
  <c r="BQ426" i="1"/>
  <c r="BP426" i="1" s="1"/>
  <c r="BO426" i="1"/>
  <c r="BN426" i="1"/>
  <c r="BM426" i="1"/>
  <c r="BL426" i="1"/>
  <c r="BT426" i="1" s="1"/>
  <c r="BK426" i="1"/>
  <c r="BF426" i="1"/>
  <c r="K426" i="1"/>
  <c r="BI426" i="1" s="1"/>
  <c r="BJ426" i="1" s="1"/>
  <c r="BR425" i="1"/>
  <c r="BQ425" i="1"/>
  <c r="BP425" i="1" s="1"/>
  <c r="BO425" i="1"/>
  <c r="BN425" i="1"/>
  <c r="BM425" i="1"/>
  <c r="BL425" i="1"/>
  <c r="BT425" i="1" s="1"/>
  <c r="BK425" i="1"/>
  <c r="BF425" i="1"/>
  <c r="K425" i="1"/>
  <c r="BI425" i="1" s="1"/>
  <c r="BJ425" i="1" s="1"/>
  <c r="BR424" i="1"/>
  <c r="BQ424" i="1"/>
  <c r="BP424" i="1" s="1"/>
  <c r="BO424" i="1"/>
  <c r="BN424" i="1"/>
  <c r="BM424" i="1"/>
  <c r="BL424" i="1"/>
  <c r="BT424" i="1" s="1"/>
  <c r="BK424" i="1"/>
  <c r="BF424" i="1"/>
  <c r="K424" i="1"/>
  <c r="BI424" i="1" s="1"/>
  <c r="BJ424" i="1" s="1"/>
  <c r="BR423" i="1"/>
  <c r="BQ423" i="1"/>
  <c r="BP423" i="1" s="1"/>
  <c r="BO423" i="1"/>
  <c r="BN423" i="1"/>
  <c r="BM423" i="1"/>
  <c r="BL423" i="1"/>
  <c r="BT423" i="1" s="1"/>
  <c r="BK423" i="1"/>
  <c r="BF423" i="1"/>
  <c r="K423" i="1"/>
  <c r="BI423" i="1" s="1"/>
  <c r="BJ423" i="1" s="1"/>
  <c r="BR422" i="1"/>
  <c r="BQ422" i="1"/>
  <c r="BP422" i="1" s="1"/>
  <c r="BO422" i="1"/>
  <c r="BN422" i="1"/>
  <c r="BM422" i="1"/>
  <c r="BL422" i="1"/>
  <c r="BT422" i="1" s="1"/>
  <c r="BK422" i="1"/>
  <c r="BF422" i="1"/>
  <c r="K422" i="1"/>
  <c r="BI422" i="1" s="1"/>
  <c r="BJ422" i="1" s="1"/>
  <c r="BR421" i="1"/>
  <c r="BQ421" i="1"/>
  <c r="BP421" i="1" s="1"/>
  <c r="BO421" i="1"/>
  <c r="BN421" i="1"/>
  <c r="BM421" i="1"/>
  <c r="BL421" i="1"/>
  <c r="BT421" i="1" s="1"/>
  <c r="BK421" i="1"/>
  <c r="BF421" i="1"/>
  <c r="K421" i="1"/>
  <c r="BI421" i="1" s="1"/>
  <c r="BJ421" i="1" s="1"/>
  <c r="BR420" i="1"/>
  <c r="BQ420" i="1"/>
  <c r="BP420" i="1" s="1"/>
  <c r="BO420" i="1"/>
  <c r="BN420" i="1"/>
  <c r="BM420" i="1"/>
  <c r="BL420" i="1"/>
  <c r="BT420" i="1" s="1"/>
  <c r="BK420" i="1"/>
  <c r="BF420" i="1"/>
  <c r="K420" i="1"/>
  <c r="BI420" i="1" s="1"/>
  <c r="BJ420" i="1" s="1"/>
  <c r="BR419" i="1"/>
  <c r="BQ419" i="1"/>
  <c r="BP419" i="1" s="1"/>
  <c r="BO419" i="1"/>
  <c r="BN419" i="1"/>
  <c r="BM419" i="1"/>
  <c r="BL419" i="1"/>
  <c r="BT419" i="1" s="1"/>
  <c r="BK419" i="1"/>
  <c r="BF419" i="1"/>
  <c r="K419" i="1"/>
  <c r="BI419" i="1" s="1"/>
  <c r="BJ419" i="1" s="1"/>
  <c r="BR418" i="1"/>
  <c r="BQ418" i="1"/>
  <c r="BP418" i="1" s="1"/>
  <c r="BO418" i="1"/>
  <c r="BN418" i="1"/>
  <c r="BM418" i="1"/>
  <c r="BL418" i="1"/>
  <c r="BT418" i="1" s="1"/>
  <c r="BK418" i="1"/>
  <c r="BF418" i="1"/>
  <c r="K418" i="1"/>
  <c r="BI418" i="1" s="1"/>
  <c r="BJ418" i="1" s="1"/>
  <c r="BR417" i="1"/>
  <c r="BQ417" i="1"/>
  <c r="BP417" i="1" s="1"/>
  <c r="BO417" i="1"/>
  <c r="BN417" i="1"/>
  <c r="BM417" i="1"/>
  <c r="BL417" i="1"/>
  <c r="BT417" i="1" s="1"/>
  <c r="BK417" i="1"/>
  <c r="BF417" i="1"/>
  <c r="K417" i="1"/>
  <c r="BI417" i="1" s="1"/>
  <c r="BJ417" i="1" s="1"/>
  <c r="BR416" i="1"/>
  <c r="BQ416" i="1"/>
  <c r="BP416" i="1" s="1"/>
  <c r="BO416" i="1"/>
  <c r="BN416" i="1"/>
  <c r="BM416" i="1"/>
  <c r="BL416" i="1"/>
  <c r="BT416" i="1" s="1"/>
  <c r="BK416" i="1"/>
  <c r="BF416" i="1"/>
  <c r="K416" i="1"/>
  <c r="BI416" i="1" s="1"/>
  <c r="BJ416" i="1" s="1"/>
  <c r="BR415" i="1"/>
  <c r="BQ415" i="1"/>
  <c r="BP415" i="1" s="1"/>
  <c r="BO415" i="1"/>
  <c r="BN415" i="1"/>
  <c r="BM415" i="1"/>
  <c r="BL415" i="1"/>
  <c r="BT415" i="1" s="1"/>
  <c r="BK415" i="1"/>
  <c r="BF415" i="1"/>
  <c r="K415" i="1"/>
  <c r="BI415" i="1" s="1"/>
  <c r="BJ415" i="1" s="1"/>
  <c r="BR414" i="1"/>
  <c r="BQ414" i="1"/>
  <c r="BP414" i="1" s="1"/>
  <c r="BO414" i="1"/>
  <c r="BN414" i="1"/>
  <c r="BM414" i="1"/>
  <c r="BL414" i="1"/>
  <c r="BT414" i="1" s="1"/>
  <c r="BK414" i="1"/>
  <c r="BF414" i="1"/>
  <c r="K414" i="1"/>
  <c r="BI414" i="1" s="1"/>
  <c r="BJ414" i="1" s="1"/>
  <c r="BR413" i="1"/>
  <c r="BQ413" i="1"/>
  <c r="BP413" i="1" s="1"/>
  <c r="BO413" i="1"/>
  <c r="BN413" i="1"/>
  <c r="BM413" i="1"/>
  <c r="BL413" i="1"/>
  <c r="BT413" i="1" s="1"/>
  <c r="BK413" i="1"/>
  <c r="BF413" i="1"/>
  <c r="K413" i="1"/>
  <c r="BI413" i="1" s="1"/>
  <c r="BJ413" i="1" s="1"/>
  <c r="BR412" i="1"/>
  <c r="BQ412" i="1"/>
  <c r="BP412" i="1" s="1"/>
  <c r="BO412" i="1"/>
  <c r="BN412" i="1"/>
  <c r="BM412" i="1"/>
  <c r="BL412" i="1"/>
  <c r="BT412" i="1" s="1"/>
  <c r="BK412" i="1"/>
  <c r="BF412" i="1"/>
  <c r="K412" i="1"/>
  <c r="BI412" i="1" s="1"/>
  <c r="BJ412" i="1" s="1"/>
  <c r="BR411" i="1"/>
  <c r="BQ411" i="1"/>
  <c r="BP411" i="1" s="1"/>
  <c r="BO411" i="1"/>
  <c r="BN411" i="1"/>
  <c r="BM411" i="1"/>
  <c r="BL411" i="1"/>
  <c r="BT411" i="1" s="1"/>
  <c r="BK411" i="1"/>
  <c r="BF411" i="1"/>
  <c r="K411" i="1"/>
  <c r="BI411" i="1" s="1"/>
  <c r="BJ411" i="1" s="1"/>
  <c r="BR410" i="1"/>
  <c r="BQ410" i="1"/>
  <c r="BP410" i="1" s="1"/>
  <c r="BO410" i="1"/>
  <c r="BN410" i="1"/>
  <c r="BM410" i="1"/>
  <c r="BL410" i="1"/>
  <c r="BT410" i="1" s="1"/>
  <c r="BK410" i="1"/>
  <c r="BF410" i="1"/>
  <c r="K410" i="1"/>
  <c r="BI410" i="1" s="1"/>
  <c r="BJ410" i="1" s="1"/>
  <c r="BR409" i="1"/>
  <c r="BQ409" i="1"/>
  <c r="BP409" i="1" s="1"/>
  <c r="BO409" i="1"/>
  <c r="BN409" i="1"/>
  <c r="BM409" i="1"/>
  <c r="BL409" i="1"/>
  <c r="BT409" i="1" s="1"/>
  <c r="BK409" i="1"/>
  <c r="BF409" i="1"/>
  <c r="K409" i="1"/>
  <c r="BI409" i="1" s="1"/>
  <c r="BJ409" i="1" s="1"/>
  <c r="BR408" i="1"/>
  <c r="BQ408" i="1"/>
  <c r="BP408" i="1" s="1"/>
  <c r="BO408" i="1"/>
  <c r="BN408" i="1"/>
  <c r="BM408" i="1"/>
  <c r="BL408" i="1"/>
  <c r="BT408" i="1" s="1"/>
  <c r="BK408" i="1"/>
  <c r="BF408" i="1"/>
  <c r="K408" i="1"/>
  <c r="BI408" i="1" s="1"/>
  <c r="BJ408" i="1" s="1"/>
  <c r="BR407" i="1"/>
  <c r="BQ407" i="1"/>
  <c r="BP407" i="1" s="1"/>
  <c r="BO407" i="1"/>
  <c r="BN407" i="1"/>
  <c r="BM407" i="1"/>
  <c r="BL407" i="1"/>
  <c r="BT407" i="1" s="1"/>
  <c r="BK407" i="1"/>
  <c r="BF407" i="1"/>
  <c r="K407" i="1"/>
  <c r="BI407" i="1" s="1"/>
  <c r="BJ407" i="1" s="1"/>
  <c r="BR406" i="1"/>
  <c r="BQ406" i="1"/>
  <c r="BP406" i="1" s="1"/>
  <c r="BO406" i="1"/>
  <c r="BN406" i="1"/>
  <c r="BM406" i="1"/>
  <c r="BL406" i="1"/>
  <c r="BT406" i="1" s="1"/>
  <c r="BK406" i="1"/>
  <c r="BF406" i="1"/>
  <c r="K406" i="1"/>
  <c r="BI406" i="1" s="1"/>
  <c r="BJ406" i="1" s="1"/>
  <c r="BR405" i="1"/>
  <c r="BQ405" i="1"/>
  <c r="BP405" i="1" s="1"/>
  <c r="BO405" i="1"/>
  <c r="BN405" i="1"/>
  <c r="BM405" i="1"/>
  <c r="BL405" i="1"/>
  <c r="BT405" i="1" s="1"/>
  <c r="BK405" i="1"/>
  <c r="BF405" i="1"/>
  <c r="K405" i="1"/>
  <c r="BI405" i="1" s="1"/>
  <c r="BJ405" i="1" s="1"/>
  <c r="BR404" i="1"/>
  <c r="BQ404" i="1"/>
  <c r="BP404" i="1" s="1"/>
  <c r="BO404" i="1"/>
  <c r="BN404" i="1"/>
  <c r="BM404" i="1"/>
  <c r="BL404" i="1"/>
  <c r="BT404" i="1" s="1"/>
  <c r="BK404" i="1"/>
  <c r="BF404" i="1"/>
  <c r="K404" i="1"/>
  <c r="BI404" i="1" s="1"/>
  <c r="BJ404" i="1" s="1"/>
  <c r="BR403" i="1"/>
  <c r="BQ403" i="1"/>
  <c r="BP403" i="1" s="1"/>
  <c r="BO403" i="1"/>
  <c r="BN403" i="1"/>
  <c r="BM403" i="1"/>
  <c r="BL403" i="1"/>
  <c r="BT403" i="1" s="1"/>
  <c r="BK403" i="1"/>
  <c r="BF403" i="1"/>
  <c r="K403" i="1"/>
  <c r="BI403" i="1" s="1"/>
  <c r="BJ403" i="1" s="1"/>
  <c r="BR402" i="1"/>
  <c r="BQ402" i="1"/>
  <c r="BP402" i="1" s="1"/>
  <c r="BO402" i="1"/>
  <c r="BN402" i="1"/>
  <c r="BM402" i="1"/>
  <c r="BL402" i="1"/>
  <c r="BT402" i="1" s="1"/>
  <c r="BK402" i="1"/>
  <c r="BF402" i="1"/>
  <c r="K402" i="1"/>
  <c r="BI402" i="1" s="1"/>
  <c r="BJ402" i="1" s="1"/>
  <c r="BR401" i="1"/>
  <c r="BQ401" i="1"/>
  <c r="BP401" i="1" s="1"/>
  <c r="BO401" i="1"/>
  <c r="BN401" i="1"/>
  <c r="BM401" i="1"/>
  <c r="BL401" i="1"/>
  <c r="BT401" i="1" s="1"/>
  <c r="BK401" i="1"/>
  <c r="BF401" i="1"/>
  <c r="K401" i="1"/>
  <c r="BI401" i="1" s="1"/>
  <c r="BJ401" i="1" s="1"/>
  <c r="BR400" i="1"/>
  <c r="BQ400" i="1"/>
  <c r="BP400" i="1" s="1"/>
  <c r="BO400" i="1"/>
  <c r="BN400" i="1"/>
  <c r="BM400" i="1"/>
  <c r="BL400" i="1"/>
  <c r="BT400" i="1" s="1"/>
  <c r="BK400" i="1"/>
  <c r="BF400" i="1"/>
  <c r="K400" i="1"/>
  <c r="BI400" i="1" s="1"/>
  <c r="BJ400" i="1" s="1"/>
  <c r="BR399" i="1"/>
  <c r="BQ399" i="1"/>
  <c r="BP399" i="1" s="1"/>
  <c r="BO399" i="1"/>
  <c r="BN399" i="1"/>
  <c r="BM399" i="1"/>
  <c r="BL399" i="1"/>
  <c r="BT399" i="1" s="1"/>
  <c r="BK399" i="1"/>
  <c r="BF399" i="1"/>
  <c r="K399" i="1"/>
  <c r="BI399" i="1" s="1"/>
  <c r="BJ399" i="1" s="1"/>
  <c r="BR398" i="1"/>
  <c r="BQ398" i="1"/>
  <c r="BP398" i="1" s="1"/>
  <c r="BO398" i="1"/>
  <c r="BN398" i="1"/>
  <c r="BM398" i="1"/>
  <c r="BL398" i="1"/>
  <c r="BT398" i="1" s="1"/>
  <c r="BK398" i="1"/>
  <c r="BF398" i="1"/>
  <c r="K398" i="1"/>
  <c r="BI398" i="1" s="1"/>
  <c r="BJ398" i="1" s="1"/>
  <c r="BR397" i="1"/>
  <c r="BQ397" i="1"/>
  <c r="BP397" i="1" s="1"/>
  <c r="BO397" i="1"/>
  <c r="BN397" i="1"/>
  <c r="BM397" i="1"/>
  <c r="BL397" i="1"/>
  <c r="BT397" i="1" s="1"/>
  <c r="BK397" i="1"/>
  <c r="BF397" i="1"/>
  <c r="K397" i="1"/>
  <c r="BI397" i="1" s="1"/>
  <c r="BJ397" i="1" s="1"/>
  <c r="BR396" i="1"/>
  <c r="BQ396" i="1"/>
  <c r="BP396" i="1"/>
  <c r="BO396" i="1"/>
  <c r="BN396" i="1"/>
  <c r="BM396" i="1" s="1"/>
  <c r="BL396" i="1"/>
  <c r="BT396" i="1" s="1"/>
  <c r="BK396" i="1"/>
  <c r="BF396" i="1"/>
  <c r="K396" i="1"/>
  <c r="BI396" i="1" s="1"/>
  <c r="BJ396" i="1" s="1"/>
  <c r="BR395" i="1"/>
  <c r="BQ395" i="1"/>
  <c r="BP395" i="1"/>
  <c r="BO395" i="1"/>
  <c r="BN395" i="1"/>
  <c r="BM395" i="1" s="1"/>
  <c r="BL395" i="1"/>
  <c r="BT395" i="1" s="1"/>
  <c r="BK395" i="1"/>
  <c r="BF395" i="1"/>
  <c r="K395" i="1"/>
  <c r="BI395" i="1" s="1"/>
  <c r="BJ395" i="1" s="1"/>
  <c r="BR394" i="1"/>
  <c r="BQ394" i="1"/>
  <c r="BP394" i="1"/>
  <c r="BO394" i="1"/>
  <c r="BN394" i="1"/>
  <c r="BM394" i="1" s="1"/>
  <c r="BL394" i="1"/>
  <c r="BT394" i="1" s="1"/>
  <c r="BK394" i="1"/>
  <c r="BF394" i="1"/>
  <c r="K394" i="1"/>
  <c r="BI394" i="1" s="1"/>
  <c r="BJ394" i="1" s="1"/>
  <c r="BR393" i="1"/>
  <c r="BQ393" i="1"/>
  <c r="BP393" i="1"/>
  <c r="BO393" i="1"/>
  <c r="BN393" i="1"/>
  <c r="BM393" i="1" s="1"/>
  <c r="BL393" i="1"/>
  <c r="BT393" i="1" s="1"/>
  <c r="BK393" i="1"/>
  <c r="BF393" i="1"/>
  <c r="K393" i="1"/>
  <c r="BI393" i="1" s="1"/>
  <c r="BJ393" i="1" s="1"/>
  <c r="BR392" i="1"/>
  <c r="BQ392" i="1"/>
  <c r="BP392" i="1"/>
  <c r="BO392" i="1"/>
  <c r="BN392" i="1"/>
  <c r="BM392" i="1" s="1"/>
  <c r="BL392" i="1"/>
  <c r="BT392" i="1" s="1"/>
  <c r="BK392" i="1"/>
  <c r="BF392" i="1"/>
  <c r="K392" i="1"/>
  <c r="BI392" i="1" s="1"/>
  <c r="BJ392" i="1" s="1"/>
  <c r="BR391" i="1"/>
  <c r="BQ391" i="1"/>
  <c r="BP391" i="1"/>
  <c r="BO391" i="1"/>
  <c r="BN391" i="1"/>
  <c r="BM391" i="1" s="1"/>
  <c r="BL391" i="1"/>
  <c r="BT391" i="1" s="1"/>
  <c r="BK391" i="1"/>
  <c r="BF391" i="1"/>
  <c r="K391" i="1"/>
  <c r="BI391" i="1" s="1"/>
  <c r="BJ391" i="1" s="1"/>
  <c r="BR390" i="1"/>
  <c r="BQ390" i="1"/>
  <c r="BP390" i="1"/>
  <c r="BO390" i="1"/>
  <c r="BN390" i="1"/>
  <c r="BM390" i="1" s="1"/>
  <c r="BL390" i="1"/>
  <c r="BT390" i="1" s="1"/>
  <c r="BK390" i="1"/>
  <c r="BF390" i="1"/>
  <c r="K390" i="1"/>
  <c r="BI390" i="1" s="1"/>
  <c r="BJ390" i="1" s="1"/>
  <c r="BR389" i="1"/>
  <c r="BQ389" i="1"/>
  <c r="BP389" i="1"/>
  <c r="BO389" i="1"/>
  <c r="BN389" i="1"/>
  <c r="BM389" i="1" s="1"/>
  <c r="BL389" i="1"/>
  <c r="BT389" i="1" s="1"/>
  <c r="BK389" i="1"/>
  <c r="BF389" i="1"/>
  <c r="K389" i="1"/>
  <c r="BI389" i="1" s="1"/>
  <c r="BJ389" i="1" s="1"/>
  <c r="BR388" i="1"/>
  <c r="BQ388" i="1"/>
  <c r="BP388" i="1"/>
  <c r="BO388" i="1"/>
  <c r="BN388" i="1"/>
  <c r="BM388" i="1" s="1"/>
  <c r="BL388" i="1"/>
  <c r="BT388" i="1" s="1"/>
  <c r="BK388" i="1"/>
  <c r="BF388" i="1"/>
  <c r="K388" i="1"/>
  <c r="BI388" i="1" s="1"/>
  <c r="BJ388" i="1" s="1"/>
  <c r="BR387" i="1"/>
  <c r="BQ387" i="1"/>
  <c r="BP387" i="1"/>
  <c r="BO387" i="1"/>
  <c r="BN387" i="1"/>
  <c r="BM387" i="1" s="1"/>
  <c r="BL387" i="1"/>
  <c r="BT387" i="1" s="1"/>
  <c r="BK387" i="1"/>
  <c r="BF387" i="1"/>
  <c r="K387" i="1"/>
  <c r="BI387" i="1" s="1"/>
  <c r="BJ387" i="1" s="1"/>
  <c r="BR386" i="1"/>
  <c r="BQ386" i="1"/>
  <c r="BP386" i="1"/>
  <c r="BO386" i="1"/>
  <c r="BN386" i="1"/>
  <c r="BM386" i="1" s="1"/>
  <c r="BL386" i="1"/>
  <c r="BT386" i="1" s="1"/>
  <c r="BK386" i="1"/>
  <c r="BF386" i="1"/>
  <c r="K386" i="1"/>
  <c r="BI386" i="1" s="1"/>
  <c r="BJ386" i="1" s="1"/>
  <c r="BR385" i="1"/>
  <c r="BQ385" i="1"/>
  <c r="BP385" i="1"/>
  <c r="BO385" i="1"/>
  <c r="BN385" i="1"/>
  <c r="BM385" i="1" s="1"/>
  <c r="BL385" i="1"/>
  <c r="BT385" i="1" s="1"/>
  <c r="BK385" i="1"/>
  <c r="BF385" i="1"/>
  <c r="K385" i="1"/>
  <c r="BI385" i="1" s="1"/>
  <c r="BJ385" i="1" s="1"/>
  <c r="BR384" i="1"/>
  <c r="BQ384" i="1"/>
  <c r="BP384" i="1"/>
  <c r="BO384" i="1"/>
  <c r="BN384" i="1"/>
  <c r="BM384" i="1" s="1"/>
  <c r="BL384" i="1"/>
  <c r="BT384" i="1" s="1"/>
  <c r="BK384" i="1"/>
  <c r="BF384" i="1"/>
  <c r="K384" i="1"/>
  <c r="BI384" i="1" s="1"/>
  <c r="BJ384" i="1" s="1"/>
  <c r="BR383" i="1"/>
  <c r="BQ383" i="1"/>
  <c r="BP383" i="1"/>
  <c r="BO383" i="1"/>
  <c r="BN383" i="1"/>
  <c r="BM383" i="1" s="1"/>
  <c r="BL383" i="1"/>
  <c r="BT383" i="1" s="1"/>
  <c r="BK383" i="1"/>
  <c r="BF383" i="1"/>
  <c r="K383" i="1"/>
  <c r="BI383" i="1" s="1"/>
  <c r="BJ383" i="1" s="1"/>
  <c r="BR382" i="1"/>
  <c r="BQ382" i="1"/>
  <c r="BP382" i="1"/>
  <c r="BO382" i="1"/>
  <c r="BN382" i="1"/>
  <c r="BM382" i="1" s="1"/>
  <c r="BL382" i="1"/>
  <c r="BT382" i="1" s="1"/>
  <c r="BK382" i="1"/>
  <c r="BF382" i="1"/>
  <c r="K382" i="1"/>
  <c r="BI382" i="1" s="1"/>
  <c r="BJ382" i="1" s="1"/>
  <c r="BR381" i="1"/>
  <c r="BQ381" i="1"/>
  <c r="BP381" i="1"/>
  <c r="BO381" i="1"/>
  <c r="BN381" i="1"/>
  <c r="BM381" i="1" s="1"/>
  <c r="BL381" i="1"/>
  <c r="BT381" i="1" s="1"/>
  <c r="BK381" i="1"/>
  <c r="BF381" i="1"/>
  <c r="K381" i="1"/>
  <c r="BI381" i="1" s="1"/>
  <c r="BJ381" i="1" s="1"/>
  <c r="BR380" i="1"/>
  <c r="BQ380" i="1"/>
  <c r="BP380" i="1"/>
  <c r="BO380" i="1"/>
  <c r="BN380" i="1"/>
  <c r="BM380" i="1" s="1"/>
  <c r="BL380" i="1"/>
  <c r="BT380" i="1" s="1"/>
  <c r="BK380" i="1"/>
  <c r="BF380" i="1"/>
  <c r="K380" i="1"/>
  <c r="BI380" i="1" s="1"/>
  <c r="BJ380" i="1" s="1"/>
  <c r="BR379" i="1"/>
  <c r="BQ379" i="1"/>
  <c r="BP379" i="1"/>
  <c r="BO379" i="1"/>
  <c r="BN379" i="1"/>
  <c r="BM379" i="1" s="1"/>
  <c r="BL379" i="1"/>
  <c r="BT379" i="1" s="1"/>
  <c r="BK379" i="1"/>
  <c r="BF379" i="1"/>
  <c r="K379" i="1"/>
  <c r="BI379" i="1" s="1"/>
  <c r="BJ379" i="1" s="1"/>
  <c r="BR378" i="1"/>
  <c r="BQ378" i="1"/>
  <c r="BP378" i="1"/>
  <c r="BO378" i="1"/>
  <c r="BN378" i="1"/>
  <c r="BM378" i="1" s="1"/>
  <c r="BL378" i="1"/>
  <c r="BT378" i="1" s="1"/>
  <c r="BK378" i="1"/>
  <c r="BF378" i="1"/>
  <c r="K378" i="1"/>
  <c r="BI378" i="1" s="1"/>
  <c r="BJ378" i="1" s="1"/>
  <c r="BR377" i="1"/>
  <c r="BQ377" i="1"/>
  <c r="BP377" i="1"/>
  <c r="BO377" i="1"/>
  <c r="BN377" i="1"/>
  <c r="BM377" i="1" s="1"/>
  <c r="BL377" i="1"/>
  <c r="BT377" i="1" s="1"/>
  <c r="BK377" i="1"/>
  <c r="BF377" i="1"/>
  <c r="K377" i="1"/>
  <c r="BI377" i="1" s="1"/>
  <c r="BJ377" i="1" s="1"/>
  <c r="BR376" i="1"/>
  <c r="BQ376" i="1"/>
  <c r="BP376" i="1"/>
  <c r="BO376" i="1"/>
  <c r="BN376" i="1"/>
  <c r="BM376" i="1" s="1"/>
  <c r="BL376" i="1"/>
  <c r="BT376" i="1" s="1"/>
  <c r="BK376" i="1"/>
  <c r="BF376" i="1"/>
  <c r="K376" i="1"/>
  <c r="BI376" i="1" s="1"/>
  <c r="BJ376" i="1" s="1"/>
  <c r="BR375" i="1"/>
  <c r="BQ375" i="1"/>
  <c r="BP375" i="1"/>
  <c r="BO375" i="1"/>
  <c r="BN375" i="1"/>
  <c r="BM375" i="1" s="1"/>
  <c r="BL375" i="1"/>
  <c r="BT375" i="1" s="1"/>
  <c r="BK375" i="1"/>
  <c r="BF375" i="1"/>
  <c r="K375" i="1"/>
  <c r="BI375" i="1" s="1"/>
  <c r="BJ375" i="1" s="1"/>
  <c r="BR374" i="1"/>
  <c r="BQ374" i="1"/>
  <c r="BP374" i="1"/>
  <c r="BO374" i="1"/>
  <c r="BN374" i="1"/>
  <c r="BM374" i="1" s="1"/>
  <c r="BL374" i="1"/>
  <c r="BT374" i="1" s="1"/>
  <c r="BK374" i="1"/>
  <c r="BF374" i="1"/>
  <c r="K374" i="1"/>
  <c r="BI374" i="1" s="1"/>
  <c r="BJ374" i="1" s="1"/>
  <c r="BR373" i="1"/>
  <c r="BQ373" i="1"/>
  <c r="BP373" i="1"/>
  <c r="BO373" i="1"/>
  <c r="BN373" i="1"/>
  <c r="BM373" i="1" s="1"/>
  <c r="BL373" i="1"/>
  <c r="BT373" i="1" s="1"/>
  <c r="BK373" i="1"/>
  <c r="BF373" i="1"/>
  <c r="K373" i="1"/>
  <c r="BI373" i="1" s="1"/>
  <c r="BJ373" i="1" s="1"/>
  <c r="BR372" i="1"/>
  <c r="BQ372" i="1"/>
  <c r="BP372" i="1"/>
  <c r="BO372" i="1"/>
  <c r="BN372" i="1"/>
  <c r="BM372" i="1" s="1"/>
  <c r="BL372" i="1"/>
  <c r="BT372" i="1" s="1"/>
  <c r="BK372" i="1"/>
  <c r="BF372" i="1"/>
  <c r="K372" i="1"/>
  <c r="BI372" i="1" s="1"/>
  <c r="BJ372" i="1" s="1"/>
  <c r="BR371" i="1"/>
  <c r="BQ371" i="1"/>
  <c r="BP371" i="1"/>
  <c r="BO371" i="1"/>
  <c r="BN371" i="1"/>
  <c r="BM371" i="1" s="1"/>
  <c r="BL371" i="1"/>
  <c r="BT371" i="1" s="1"/>
  <c r="BK371" i="1"/>
  <c r="BF371" i="1"/>
  <c r="K371" i="1"/>
  <c r="BI371" i="1" s="1"/>
  <c r="BJ371" i="1" s="1"/>
  <c r="BR370" i="1"/>
  <c r="BQ370" i="1"/>
  <c r="BP370" i="1"/>
  <c r="BO370" i="1"/>
  <c r="BN370" i="1"/>
  <c r="BM370" i="1" s="1"/>
  <c r="BL370" i="1"/>
  <c r="BT370" i="1" s="1"/>
  <c r="BK370" i="1"/>
  <c r="BF370" i="1"/>
  <c r="K370" i="1"/>
  <c r="BI370" i="1" s="1"/>
  <c r="BJ370" i="1" s="1"/>
  <c r="BR369" i="1"/>
  <c r="BQ369" i="1"/>
  <c r="BP369" i="1"/>
  <c r="BO369" i="1"/>
  <c r="BN369" i="1"/>
  <c r="BM369" i="1" s="1"/>
  <c r="BL369" i="1"/>
  <c r="BT369" i="1" s="1"/>
  <c r="BK369" i="1"/>
  <c r="BF369" i="1"/>
  <c r="K369" i="1"/>
  <c r="BI369" i="1" s="1"/>
  <c r="BJ369" i="1" s="1"/>
  <c r="BR368" i="1"/>
  <c r="BQ368" i="1"/>
  <c r="BP368" i="1"/>
  <c r="BO368" i="1"/>
  <c r="BN368" i="1"/>
  <c r="BM368" i="1" s="1"/>
  <c r="BL368" i="1"/>
  <c r="BT368" i="1" s="1"/>
  <c r="BK368" i="1"/>
  <c r="BF368" i="1"/>
  <c r="K368" i="1"/>
  <c r="BI368" i="1" s="1"/>
  <c r="BJ368" i="1" s="1"/>
  <c r="BR367" i="1"/>
  <c r="BQ367" i="1"/>
  <c r="BP367" i="1"/>
  <c r="BO367" i="1"/>
  <c r="BN367" i="1"/>
  <c r="BM367" i="1" s="1"/>
  <c r="BL367" i="1"/>
  <c r="BT367" i="1" s="1"/>
  <c r="BK367" i="1"/>
  <c r="BF367" i="1"/>
  <c r="K367" i="1"/>
  <c r="BI367" i="1" s="1"/>
  <c r="BJ367" i="1" s="1"/>
  <c r="BR366" i="1"/>
  <c r="BQ366" i="1"/>
  <c r="BP366" i="1"/>
  <c r="BO366" i="1"/>
  <c r="BN366" i="1"/>
  <c r="BM366" i="1" s="1"/>
  <c r="BL366" i="1"/>
  <c r="BT366" i="1" s="1"/>
  <c r="BK366" i="1"/>
  <c r="BF366" i="1"/>
  <c r="K366" i="1"/>
  <c r="BI366" i="1" s="1"/>
  <c r="BJ366" i="1" s="1"/>
  <c r="BR365" i="1"/>
  <c r="BQ365" i="1"/>
  <c r="BP365" i="1"/>
  <c r="BO365" i="1"/>
  <c r="BN365" i="1"/>
  <c r="BM365" i="1" s="1"/>
  <c r="BL365" i="1"/>
  <c r="BT365" i="1" s="1"/>
  <c r="BK365" i="1"/>
  <c r="BF365" i="1"/>
  <c r="K365" i="1"/>
  <c r="BI365" i="1" s="1"/>
  <c r="BJ365" i="1" s="1"/>
  <c r="BR364" i="1"/>
  <c r="BQ364" i="1"/>
  <c r="BP364" i="1"/>
  <c r="BO364" i="1"/>
  <c r="BN364" i="1"/>
  <c r="BM364" i="1" s="1"/>
  <c r="BL364" i="1"/>
  <c r="BT364" i="1" s="1"/>
  <c r="BK364" i="1"/>
  <c r="BF364" i="1"/>
  <c r="K364" i="1"/>
  <c r="BI364" i="1" s="1"/>
  <c r="BJ364" i="1" s="1"/>
  <c r="BR363" i="1"/>
  <c r="BQ363" i="1"/>
  <c r="BP363" i="1"/>
  <c r="BO363" i="1"/>
  <c r="BN363" i="1"/>
  <c r="BM363" i="1" s="1"/>
  <c r="BL363" i="1"/>
  <c r="BT363" i="1" s="1"/>
  <c r="BK363" i="1"/>
  <c r="BF363" i="1"/>
  <c r="K363" i="1"/>
  <c r="BI363" i="1" s="1"/>
  <c r="BJ363" i="1" s="1"/>
  <c r="BR362" i="1"/>
  <c r="BQ362" i="1"/>
  <c r="BP362" i="1"/>
  <c r="BO362" i="1"/>
  <c r="BN362" i="1"/>
  <c r="BM362" i="1" s="1"/>
  <c r="BL362" i="1"/>
  <c r="BT362" i="1" s="1"/>
  <c r="BK362" i="1"/>
  <c r="BF362" i="1"/>
  <c r="K362" i="1"/>
  <c r="BI362" i="1" s="1"/>
  <c r="BJ362" i="1" s="1"/>
  <c r="BR361" i="1"/>
  <c r="BQ361" i="1"/>
  <c r="BP361" i="1"/>
  <c r="BO361" i="1"/>
  <c r="BN361" i="1"/>
  <c r="BM361" i="1" s="1"/>
  <c r="BL361" i="1"/>
  <c r="BT361" i="1" s="1"/>
  <c r="BK361" i="1"/>
  <c r="BF361" i="1"/>
  <c r="K361" i="1"/>
  <c r="BI361" i="1" s="1"/>
  <c r="BJ361" i="1" s="1"/>
  <c r="BR360" i="1"/>
  <c r="BQ360" i="1"/>
  <c r="BP360" i="1"/>
  <c r="BO360" i="1"/>
  <c r="BN360" i="1"/>
  <c r="BM360" i="1" s="1"/>
  <c r="BL360" i="1"/>
  <c r="BT360" i="1" s="1"/>
  <c r="BK360" i="1"/>
  <c r="BF360" i="1"/>
  <c r="K360" i="1"/>
  <c r="BI360" i="1" s="1"/>
  <c r="BJ360" i="1" s="1"/>
  <c r="BR359" i="1"/>
  <c r="BQ359" i="1"/>
  <c r="BP359" i="1"/>
  <c r="BO359" i="1"/>
  <c r="BN359" i="1"/>
  <c r="BM359" i="1" s="1"/>
  <c r="BL359" i="1"/>
  <c r="BT359" i="1" s="1"/>
  <c r="BK359" i="1"/>
  <c r="BF359" i="1"/>
  <c r="K359" i="1"/>
  <c r="BI359" i="1" s="1"/>
  <c r="BJ359" i="1" s="1"/>
  <c r="BR358" i="1"/>
  <c r="BQ358" i="1"/>
  <c r="BP358" i="1"/>
  <c r="BO358" i="1"/>
  <c r="BN358" i="1"/>
  <c r="BM358" i="1" s="1"/>
  <c r="BL358" i="1"/>
  <c r="BT358" i="1" s="1"/>
  <c r="BK358" i="1"/>
  <c r="BF358" i="1"/>
  <c r="K358" i="1"/>
  <c r="BI358" i="1" s="1"/>
  <c r="BJ358" i="1" s="1"/>
  <c r="BR357" i="1"/>
  <c r="BQ357" i="1"/>
  <c r="BP357" i="1"/>
  <c r="BO357" i="1"/>
  <c r="BN357" i="1"/>
  <c r="BM357" i="1" s="1"/>
  <c r="BL357" i="1"/>
  <c r="BT357" i="1" s="1"/>
  <c r="BK357" i="1"/>
  <c r="BF357" i="1"/>
  <c r="K357" i="1"/>
  <c r="BI357" i="1" s="1"/>
  <c r="BJ357" i="1" s="1"/>
  <c r="BR356" i="1"/>
  <c r="BQ356" i="1"/>
  <c r="BP356" i="1"/>
  <c r="BO356" i="1"/>
  <c r="BN356" i="1"/>
  <c r="BM356" i="1" s="1"/>
  <c r="BL356" i="1"/>
  <c r="BT356" i="1" s="1"/>
  <c r="BK356" i="1"/>
  <c r="BF356" i="1"/>
  <c r="K356" i="1"/>
  <c r="BI356" i="1" s="1"/>
  <c r="BJ356" i="1" s="1"/>
  <c r="BR355" i="1"/>
  <c r="BQ355" i="1"/>
  <c r="BP355" i="1"/>
  <c r="BO355" i="1"/>
  <c r="BN355" i="1"/>
  <c r="BM355" i="1" s="1"/>
  <c r="BL355" i="1"/>
  <c r="BT355" i="1" s="1"/>
  <c r="BK355" i="1"/>
  <c r="BF355" i="1"/>
  <c r="K355" i="1"/>
  <c r="BI355" i="1" s="1"/>
  <c r="BJ355" i="1" s="1"/>
  <c r="BR354" i="1"/>
  <c r="BQ354" i="1"/>
  <c r="BP354" i="1"/>
  <c r="BO354" i="1"/>
  <c r="BN354" i="1"/>
  <c r="BM354" i="1" s="1"/>
  <c r="BL354" i="1"/>
  <c r="BT354" i="1" s="1"/>
  <c r="BK354" i="1"/>
  <c r="BF354" i="1"/>
  <c r="K354" i="1"/>
  <c r="BI354" i="1" s="1"/>
  <c r="BJ354" i="1" s="1"/>
  <c r="BR353" i="1"/>
  <c r="BQ353" i="1"/>
  <c r="BP353" i="1"/>
  <c r="BO353" i="1"/>
  <c r="BN353" i="1"/>
  <c r="BM353" i="1" s="1"/>
  <c r="BL353" i="1"/>
  <c r="BT353" i="1" s="1"/>
  <c r="BK353" i="1"/>
  <c r="BF353" i="1"/>
  <c r="K353" i="1"/>
  <c r="BI353" i="1" s="1"/>
  <c r="BJ353" i="1" s="1"/>
  <c r="BR352" i="1"/>
  <c r="BQ352" i="1"/>
  <c r="BP352" i="1"/>
  <c r="BO352" i="1"/>
  <c r="BN352" i="1"/>
  <c r="BM352" i="1" s="1"/>
  <c r="BL352" i="1"/>
  <c r="BT352" i="1" s="1"/>
  <c r="BK352" i="1"/>
  <c r="BF352" i="1"/>
  <c r="K352" i="1"/>
  <c r="BI352" i="1" s="1"/>
  <c r="BJ352" i="1" s="1"/>
  <c r="BR351" i="1"/>
  <c r="BQ351" i="1"/>
  <c r="BP351" i="1"/>
  <c r="BO351" i="1"/>
  <c r="BN351" i="1"/>
  <c r="BM351" i="1" s="1"/>
  <c r="BL351" i="1"/>
  <c r="BT351" i="1" s="1"/>
  <c r="BK351" i="1"/>
  <c r="BF351" i="1"/>
  <c r="K351" i="1"/>
  <c r="BI351" i="1" s="1"/>
  <c r="BJ351" i="1" s="1"/>
  <c r="BR350" i="1"/>
  <c r="BQ350" i="1"/>
  <c r="BP350" i="1"/>
  <c r="BO350" i="1"/>
  <c r="BN350" i="1"/>
  <c r="BM350" i="1" s="1"/>
  <c r="BL350" i="1"/>
  <c r="BT350" i="1" s="1"/>
  <c r="BK350" i="1"/>
  <c r="BF350" i="1"/>
  <c r="K350" i="1"/>
  <c r="BI350" i="1" s="1"/>
  <c r="BJ350" i="1" s="1"/>
  <c r="BR349" i="1"/>
  <c r="BQ349" i="1"/>
  <c r="BP349" i="1"/>
  <c r="BO349" i="1"/>
  <c r="BN349" i="1"/>
  <c r="BM349" i="1" s="1"/>
  <c r="BL349" i="1"/>
  <c r="BT349" i="1" s="1"/>
  <c r="BK349" i="1"/>
  <c r="BF349" i="1"/>
  <c r="K349" i="1"/>
  <c r="BI349" i="1" s="1"/>
  <c r="BJ349" i="1" s="1"/>
  <c r="BR348" i="1"/>
  <c r="BQ348" i="1"/>
  <c r="BP348" i="1"/>
  <c r="BO348" i="1"/>
  <c r="BN348" i="1"/>
  <c r="BM348" i="1" s="1"/>
  <c r="BL348" i="1"/>
  <c r="BT348" i="1" s="1"/>
  <c r="BK348" i="1"/>
  <c r="BF348" i="1"/>
  <c r="K348" i="1"/>
  <c r="BI348" i="1" s="1"/>
  <c r="BJ348" i="1" s="1"/>
  <c r="BR347" i="1"/>
  <c r="BQ347" i="1"/>
  <c r="BP347" i="1"/>
  <c r="BO347" i="1"/>
  <c r="BN347" i="1"/>
  <c r="BM347" i="1" s="1"/>
  <c r="BL347" i="1"/>
  <c r="BT347" i="1" s="1"/>
  <c r="BK347" i="1"/>
  <c r="BF347" i="1"/>
  <c r="K347" i="1"/>
  <c r="BI347" i="1" s="1"/>
  <c r="BJ347" i="1" s="1"/>
  <c r="BR346" i="1"/>
  <c r="BQ346" i="1"/>
  <c r="BP346" i="1"/>
  <c r="BO346" i="1"/>
  <c r="BN346" i="1"/>
  <c r="BM346" i="1" s="1"/>
  <c r="BL346" i="1"/>
  <c r="BT346" i="1" s="1"/>
  <c r="BK346" i="1"/>
  <c r="BF346" i="1"/>
  <c r="K346" i="1"/>
  <c r="BI346" i="1" s="1"/>
  <c r="BJ346" i="1" s="1"/>
  <c r="BR345" i="1"/>
  <c r="BQ345" i="1"/>
  <c r="BP345" i="1"/>
  <c r="BO345" i="1"/>
  <c r="BN345" i="1"/>
  <c r="BM345" i="1" s="1"/>
  <c r="BL345" i="1"/>
  <c r="BT345" i="1" s="1"/>
  <c r="BK345" i="1"/>
  <c r="BF345" i="1"/>
  <c r="K345" i="1"/>
  <c r="BI345" i="1" s="1"/>
  <c r="BJ345" i="1" s="1"/>
  <c r="BR344" i="1"/>
  <c r="BQ344" i="1"/>
  <c r="BP344" i="1"/>
  <c r="BO344" i="1"/>
  <c r="BN344" i="1"/>
  <c r="BM344" i="1" s="1"/>
  <c r="BL344" i="1"/>
  <c r="BT344" i="1" s="1"/>
  <c r="BK344" i="1"/>
  <c r="BF344" i="1"/>
  <c r="K344" i="1"/>
  <c r="BI344" i="1" s="1"/>
  <c r="BJ344" i="1" s="1"/>
  <c r="BR343" i="1"/>
  <c r="BQ343" i="1"/>
  <c r="BP343" i="1"/>
  <c r="BO343" i="1"/>
  <c r="BN343" i="1"/>
  <c r="BM343" i="1" s="1"/>
  <c r="BL343" i="1"/>
  <c r="BT343" i="1" s="1"/>
  <c r="BK343" i="1"/>
  <c r="BF343" i="1"/>
  <c r="K343" i="1"/>
  <c r="BI343" i="1" s="1"/>
  <c r="BJ343" i="1" s="1"/>
  <c r="BR342" i="1"/>
  <c r="BQ342" i="1"/>
  <c r="BP342" i="1"/>
  <c r="BO342" i="1"/>
  <c r="BN342" i="1"/>
  <c r="BM342" i="1" s="1"/>
  <c r="BL342" i="1"/>
  <c r="BT342" i="1" s="1"/>
  <c r="BK342" i="1"/>
  <c r="BF342" i="1"/>
  <c r="K342" i="1"/>
  <c r="BI342" i="1" s="1"/>
  <c r="BJ342" i="1" s="1"/>
  <c r="BR341" i="1"/>
  <c r="BQ341" i="1"/>
  <c r="BP341" i="1"/>
  <c r="BO341" i="1"/>
  <c r="BN341" i="1"/>
  <c r="BM341" i="1" s="1"/>
  <c r="BL341" i="1"/>
  <c r="BT341" i="1" s="1"/>
  <c r="BK341" i="1"/>
  <c r="BF341" i="1"/>
  <c r="K341" i="1"/>
  <c r="BI341" i="1" s="1"/>
  <c r="BJ341" i="1" s="1"/>
  <c r="BR340" i="1"/>
  <c r="BQ340" i="1"/>
  <c r="BP340" i="1"/>
  <c r="BO340" i="1"/>
  <c r="BN340" i="1"/>
  <c r="BM340" i="1" s="1"/>
  <c r="BL340" i="1"/>
  <c r="BT340" i="1" s="1"/>
  <c r="BK340" i="1"/>
  <c r="BF340" i="1"/>
  <c r="K340" i="1"/>
  <c r="BI340" i="1" s="1"/>
  <c r="BJ340" i="1" s="1"/>
  <c r="BR339" i="1"/>
  <c r="BQ339" i="1"/>
  <c r="BP339" i="1"/>
  <c r="BO339" i="1"/>
  <c r="BN339" i="1"/>
  <c r="BM339" i="1" s="1"/>
  <c r="BL339" i="1"/>
  <c r="BT339" i="1" s="1"/>
  <c r="BK339" i="1"/>
  <c r="BF339" i="1"/>
  <c r="K339" i="1"/>
  <c r="BI339" i="1" s="1"/>
  <c r="BJ339" i="1" s="1"/>
  <c r="BR338" i="1"/>
  <c r="BQ338" i="1"/>
  <c r="BP338" i="1"/>
  <c r="BO338" i="1"/>
  <c r="BN338" i="1"/>
  <c r="BM338" i="1" s="1"/>
  <c r="BL338" i="1"/>
  <c r="BT338" i="1" s="1"/>
  <c r="BK338" i="1"/>
  <c r="BF338" i="1"/>
  <c r="K338" i="1"/>
  <c r="BI338" i="1" s="1"/>
  <c r="BJ338" i="1" s="1"/>
  <c r="BR337" i="1"/>
  <c r="BQ337" i="1"/>
  <c r="BP337" i="1"/>
  <c r="BO337" i="1"/>
  <c r="BN337" i="1"/>
  <c r="BM337" i="1" s="1"/>
  <c r="BL337" i="1"/>
  <c r="BT337" i="1" s="1"/>
  <c r="BK337" i="1"/>
  <c r="BF337" i="1"/>
  <c r="K337" i="1"/>
  <c r="BI337" i="1" s="1"/>
  <c r="BJ337" i="1" s="1"/>
  <c r="BR336" i="1"/>
  <c r="BQ336" i="1"/>
  <c r="BP336" i="1"/>
  <c r="BO336" i="1"/>
  <c r="BN336" i="1"/>
  <c r="BM336" i="1" s="1"/>
  <c r="BL336" i="1"/>
  <c r="BT336" i="1" s="1"/>
  <c r="BK336" i="1"/>
  <c r="BF336" i="1"/>
  <c r="K336" i="1"/>
  <c r="BI336" i="1" s="1"/>
  <c r="BJ336" i="1" s="1"/>
  <c r="BR335" i="1"/>
  <c r="BQ335" i="1"/>
  <c r="BP335" i="1"/>
  <c r="BO335" i="1"/>
  <c r="BN335" i="1"/>
  <c r="BM335" i="1" s="1"/>
  <c r="BL335" i="1"/>
  <c r="BT335" i="1" s="1"/>
  <c r="BK335" i="1"/>
  <c r="BF335" i="1"/>
  <c r="K335" i="1"/>
  <c r="BI335" i="1" s="1"/>
  <c r="BJ335" i="1" s="1"/>
  <c r="BR334" i="1"/>
  <c r="BQ334" i="1"/>
  <c r="BP334" i="1"/>
  <c r="BO334" i="1"/>
  <c r="BN334" i="1"/>
  <c r="BM334" i="1" s="1"/>
  <c r="BL334" i="1"/>
  <c r="BT334" i="1" s="1"/>
  <c r="BK334" i="1"/>
  <c r="BF334" i="1"/>
  <c r="K334" i="1"/>
  <c r="BI334" i="1" s="1"/>
  <c r="BJ334" i="1" s="1"/>
  <c r="BR333" i="1"/>
  <c r="BQ333" i="1"/>
  <c r="BP333" i="1"/>
  <c r="BO333" i="1"/>
  <c r="BN333" i="1"/>
  <c r="BM333" i="1" s="1"/>
  <c r="BL333" i="1"/>
  <c r="BT333" i="1" s="1"/>
  <c r="BK333" i="1"/>
  <c r="BF333" i="1"/>
  <c r="K333" i="1"/>
  <c r="BI333" i="1" s="1"/>
  <c r="BJ333" i="1" s="1"/>
  <c r="BR332" i="1"/>
  <c r="BQ332" i="1"/>
  <c r="BP332" i="1"/>
  <c r="BO332" i="1"/>
  <c r="BN332" i="1"/>
  <c r="BM332" i="1" s="1"/>
  <c r="BL332" i="1"/>
  <c r="BT332" i="1" s="1"/>
  <c r="BK332" i="1"/>
  <c r="BF332" i="1"/>
  <c r="K332" i="1"/>
  <c r="BI332" i="1" s="1"/>
  <c r="BJ332" i="1" s="1"/>
  <c r="BR331" i="1"/>
  <c r="BQ331" i="1"/>
  <c r="BP331" i="1"/>
  <c r="BO331" i="1"/>
  <c r="BN331" i="1"/>
  <c r="BM331" i="1" s="1"/>
  <c r="BL331" i="1"/>
  <c r="BT331" i="1" s="1"/>
  <c r="BK331" i="1"/>
  <c r="BF331" i="1"/>
  <c r="K331" i="1"/>
  <c r="BI331" i="1" s="1"/>
  <c r="BJ331" i="1" s="1"/>
  <c r="BR330" i="1"/>
  <c r="BQ330" i="1"/>
  <c r="BP330" i="1"/>
  <c r="BO330" i="1"/>
  <c r="BN330" i="1"/>
  <c r="BM330" i="1" s="1"/>
  <c r="BL330" i="1"/>
  <c r="BT330" i="1" s="1"/>
  <c r="BK330" i="1"/>
  <c r="BF330" i="1"/>
  <c r="K330" i="1"/>
  <c r="BI330" i="1" s="1"/>
  <c r="BJ330" i="1" s="1"/>
  <c r="BR329" i="1"/>
  <c r="BQ329" i="1"/>
  <c r="BP329" i="1"/>
  <c r="BO329" i="1"/>
  <c r="BN329" i="1"/>
  <c r="BM329" i="1" s="1"/>
  <c r="BL329" i="1"/>
  <c r="BT329" i="1" s="1"/>
  <c r="BK329" i="1"/>
  <c r="BF329" i="1"/>
  <c r="K329" i="1"/>
  <c r="BI329" i="1" s="1"/>
  <c r="BJ329" i="1" s="1"/>
  <c r="BR328" i="1"/>
  <c r="BQ328" i="1"/>
  <c r="BP328" i="1"/>
  <c r="BO328" i="1"/>
  <c r="BN328" i="1"/>
  <c r="BM328" i="1" s="1"/>
  <c r="BL328" i="1"/>
  <c r="BT328" i="1" s="1"/>
  <c r="BK328" i="1"/>
  <c r="BF328" i="1"/>
  <c r="K328" i="1"/>
  <c r="BI328" i="1" s="1"/>
  <c r="BJ328" i="1" s="1"/>
  <c r="BR327" i="1"/>
  <c r="BQ327" i="1"/>
  <c r="BP327" i="1"/>
  <c r="BO327" i="1"/>
  <c r="BN327" i="1"/>
  <c r="BM327" i="1" s="1"/>
  <c r="BL327" i="1"/>
  <c r="BT327" i="1" s="1"/>
  <c r="BK327" i="1"/>
  <c r="BF327" i="1"/>
  <c r="K327" i="1"/>
  <c r="BI327" i="1" s="1"/>
  <c r="BJ327" i="1" s="1"/>
  <c r="BR326" i="1"/>
  <c r="BQ326" i="1"/>
  <c r="BP326" i="1"/>
  <c r="BO326" i="1"/>
  <c r="BN326" i="1"/>
  <c r="BM326" i="1" s="1"/>
  <c r="BL326" i="1"/>
  <c r="BT326" i="1" s="1"/>
  <c r="BK326" i="1"/>
  <c r="BF326" i="1"/>
  <c r="K326" i="1"/>
  <c r="BI326" i="1" s="1"/>
  <c r="BJ326" i="1" s="1"/>
  <c r="BR325" i="1"/>
  <c r="BQ325" i="1"/>
  <c r="BP325" i="1"/>
  <c r="BO325" i="1"/>
  <c r="BN325" i="1"/>
  <c r="BM325" i="1" s="1"/>
  <c r="BL325" i="1"/>
  <c r="BT325" i="1" s="1"/>
  <c r="BK325" i="1"/>
  <c r="BF325" i="1"/>
  <c r="K325" i="1"/>
  <c r="BI325" i="1" s="1"/>
  <c r="BJ325" i="1" s="1"/>
  <c r="BR324" i="1"/>
  <c r="BQ324" i="1"/>
  <c r="BP324" i="1"/>
  <c r="BO324" i="1"/>
  <c r="BN324" i="1"/>
  <c r="BM324" i="1" s="1"/>
  <c r="BL324" i="1"/>
  <c r="BT324" i="1" s="1"/>
  <c r="BK324" i="1"/>
  <c r="BF324" i="1"/>
  <c r="K324" i="1"/>
  <c r="BI324" i="1" s="1"/>
  <c r="BJ324" i="1" s="1"/>
  <c r="BR323" i="1"/>
  <c r="BQ323" i="1"/>
  <c r="BP323" i="1"/>
  <c r="BO323" i="1"/>
  <c r="BN323" i="1"/>
  <c r="BM323" i="1" s="1"/>
  <c r="BL323" i="1"/>
  <c r="BT323" i="1" s="1"/>
  <c r="BK323" i="1"/>
  <c r="BF323" i="1"/>
  <c r="K323" i="1"/>
  <c r="BI323" i="1" s="1"/>
  <c r="BJ323" i="1" s="1"/>
  <c r="BR322" i="1"/>
  <c r="BQ322" i="1"/>
  <c r="BP322" i="1"/>
  <c r="BO322" i="1"/>
  <c r="BN322" i="1"/>
  <c r="BM322" i="1" s="1"/>
  <c r="BL322" i="1"/>
  <c r="BT322" i="1" s="1"/>
  <c r="BK322" i="1"/>
  <c r="BF322" i="1"/>
  <c r="K322" i="1"/>
  <c r="BI322" i="1" s="1"/>
  <c r="BJ322" i="1" s="1"/>
  <c r="BR321" i="1"/>
  <c r="BQ321" i="1"/>
  <c r="BP321" i="1"/>
  <c r="BO321" i="1"/>
  <c r="BN321" i="1"/>
  <c r="BM321" i="1" s="1"/>
  <c r="BL321" i="1"/>
  <c r="BT321" i="1" s="1"/>
  <c r="BK321" i="1"/>
  <c r="BF321" i="1"/>
  <c r="K321" i="1"/>
  <c r="BI321" i="1" s="1"/>
  <c r="BJ321" i="1" s="1"/>
  <c r="BR320" i="1"/>
  <c r="BQ320" i="1"/>
  <c r="BP320" i="1"/>
  <c r="BO320" i="1"/>
  <c r="BN320" i="1"/>
  <c r="BM320" i="1" s="1"/>
  <c r="BL320" i="1"/>
  <c r="BT320" i="1" s="1"/>
  <c r="BK320" i="1"/>
  <c r="BF320" i="1"/>
  <c r="K320" i="1"/>
  <c r="BI320" i="1" s="1"/>
  <c r="BJ320" i="1" s="1"/>
  <c r="BR319" i="1"/>
  <c r="BQ319" i="1"/>
  <c r="BP319" i="1"/>
  <c r="BO319" i="1"/>
  <c r="BN319" i="1"/>
  <c r="BM319" i="1" s="1"/>
  <c r="BL319" i="1"/>
  <c r="BT319" i="1" s="1"/>
  <c r="BK319" i="1"/>
  <c r="BF319" i="1"/>
  <c r="K319" i="1"/>
  <c r="BI319" i="1" s="1"/>
  <c r="BJ319" i="1" s="1"/>
  <c r="BR318" i="1"/>
  <c r="BQ318" i="1"/>
  <c r="BP318" i="1"/>
  <c r="BO318" i="1"/>
  <c r="BN318" i="1"/>
  <c r="BM318" i="1" s="1"/>
  <c r="BL318" i="1"/>
  <c r="BT318" i="1" s="1"/>
  <c r="BK318" i="1"/>
  <c r="BF318" i="1"/>
  <c r="K318" i="1"/>
  <c r="BI318" i="1" s="1"/>
  <c r="BJ318" i="1" s="1"/>
  <c r="BR317" i="1"/>
  <c r="BQ317" i="1"/>
  <c r="BP317" i="1"/>
  <c r="BO317" i="1"/>
  <c r="BN317" i="1"/>
  <c r="BM317" i="1" s="1"/>
  <c r="BL317" i="1"/>
  <c r="BT317" i="1" s="1"/>
  <c r="BK317" i="1"/>
  <c r="BF317" i="1"/>
  <c r="K317" i="1"/>
  <c r="BI317" i="1" s="1"/>
  <c r="BJ317" i="1" s="1"/>
  <c r="BR316" i="1"/>
  <c r="BQ316" i="1"/>
  <c r="BP316" i="1"/>
  <c r="BO316" i="1"/>
  <c r="BN316" i="1"/>
  <c r="BM316" i="1" s="1"/>
  <c r="BL316" i="1"/>
  <c r="BT316" i="1" s="1"/>
  <c r="BK316" i="1"/>
  <c r="BF316" i="1"/>
  <c r="K316" i="1"/>
  <c r="BI316" i="1" s="1"/>
  <c r="BJ316" i="1" s="1"/>
  <c r="BR315" i="1"/>
  <c r="BQ315" i="1"/>
  <c r="BP315" i="1"/>
  <c r="BO315" i="1"/>
  <c r="BN315" i="1"/>
  <c r="BM315" i="1" s="1"/>
  <c r="BL315" i="1"/>
  <c r="BT315" i="1" s="1"/>
  <c r="BK315" i="1"/>
  <c r="BF315" i="1"/>
  <c r="K315" i="1"/>
  <c r="BI315" i="1" s="1"/>
  <c r="BJ315" i="1" s="1"/>
  <c r="BR314" i="1"/>
  <c r="BQ314" i="1"/>
  <c r="BP314" i="1"/>
  <c r="BO314" i="1"/>
  <c r="BN314" i="1"/>
  <c r="BM314" i="1" s="1"/>
  <c r="BL314" i="1"/>
  <c r="BT314" i="1" s="1"/>
  <c r="BK314" i="1"/>
  <c r="BF314" i="1"/>
  <c r="K314" i="1"/>
  <c r="BI314" i="1" s="1"/>
  <c r="BJ314" i="1" s="1"/>
  <c r="BR313" i="1"/>
  <c r="BQ313" i="1"/>
  <c r="BP313" i="1" s="1"/>
  <c r="BO313" i="1"/>
  <c r="BN313" i="1"/>
  <c r="BM313" i="1"/>
  <c r="BL313" i="1"/>
  <c r="BT313" i="1" s="1"/>
  <c r="BK313" i="1"/>
  <c r="BF313" i="1"/>
  <c r="K313" i="1"/>
  <c r="BI313" i="1" s="1"/>
  <c r="BJ313" i="1" s="1"/>
  <c r="BR312" i="1"/>
  <c r="BQ312" i="1"/>
  <c r="BP312" i="1" s="1"/>
  <c r="BO312" i="1"/>
  <c r="BN312" i="1"/>
  <c r="BM312" i="1"/>
  <c r="BL312" i="1"/>
  <c r="BT312" i="1" s="1"/>
  <c r="BK312" i="1"/>
  <c r="BF312" i="1"/>
  <c r="K312" i="1"/>
  <c r="BI312" i="1" s="1"/>
  <c r="BJ312" i="1" s="1"/>
  <c r="BR311" i="1"/>
  <c r="BQ311" i="1"/>
  <c r="BP311" i="1" s="1"/>
  <c r="BO311" i="1"/>
  <c r="BN311" i="1"/>
  <c r="BM311" i="1"/>
  <c r="BL311" i="1"/>
  <c r="BT311" i="1" s="1"/>
  <c r="BK311" i="1"/>
  <c r="BF311" i="1"/>
  <c r="K311" i="1"/>
  <c r="BI311" i="1" s="1"/>
  <c r="BJ311" i="1" s="1"/>
  <c r="BR310" i="1"/>
  <c r="BQ310" i="1"/>
  <c r="BP310" i="1" s="1"/>
  <c r="BO310" i="1"/>
  <c r="BN310" i="1"/>
  <c r="BM310" i="1"/>
  <c r="BL310" i="1"/>
  <c r="BT310" i="1" s="1"/>
  <c r="BK310" i="1"/>
  <c r="BF310" i="1"/>
  <c r="K310" i="1"/>
  <c r="BI310" i="1" s="1"/>
  <c r="BJ310" i="1" s="1"/>
  <c r="BR309" i="1"/>
  <c r="BQ309" i="1"/>
  <c r="BP309" i="1" s="1"/>
  <c r="BO309" i="1"/>
  <c r="BN309" i="1"/>
  <c r="BM309" i="1"/>
  <c r="BL309" i="1"/>
  <c r="BT309" i="1" s="1"/>
  <c r="BK309" i="1"/>
  <c r="BF309" i="1"/>
  <c r="K309" i="1"/>
  <c r="BI309" i="1" s="1"/>
  <c r="BJ309" i="1" s="1"/>
  <c r="BR308" i="1"/>
  <c r="BQ308" i="1"/>
  <c r="BP308" i="1" s="1"/>
  <c r="BO308" i="1"/>
  <c r="BN308" i="1"/>
  <c r="BM308" i="1"/>
  <c r="BL308" i="1"/>
  <c r="BT308" i="1" s="1"/>
  <c r="BK308" i="1"/>
  <c r="BF308" i="1"/>
  <c r="K308" i="1"/>
  <c r="BI308" i="1" s="1"/>
  <c r="BJ308" i="1" s="1"/>
  <c r="BR307" i="1"/>
  <c r="BQ307" i="1"/>
  <c r="BP307" i="1" s="1"/>
  <c r="BO307" i="1"/>
  <c r="BN307" i="1"/>
  <c r="BM307" i="1"/>
  <c r="BL307" i="1"/>
  <c r="BT307" i="1" s="1"/>
  <c r="BK307" i="1"/>
  <c r="BF307" i="1"/>
  <c r="K307" i="1"/>
  <c r="BI307" i="1" s="1"/>
  <c r="BJ307" i="1" s="1"/>
  <c r="BR306" i="1"/>
  <c r="BQ306" i="1"/>
  <c r="BP306" i="1" s="1"/>
  <c r="BO306" i="1"/>
  <c r="BN306" i="1"/>
  <c r="BM306" i="1"/>
  <c r="BL306" i="1"/>
  <c r="BT306" i="1" s="1"/>
  <c r="BK306" i="1"/>
  <c r="BF306" i="1"/>
  <c r="K306" i="1"/>
  <c r="BI306" i="1" s="1"/>
  <c r="BJ306" i="1" s="1"/>
  <c r="BR305" i="1"/>
  <c r="BQ305" i="1"/>
  <c r="BP305" i="1" s="1"/>
  <c r="BO305" i="1"/>
  <c r="BN305" i="1"/>
  <c r="BM305" i="1"/>
  <c r="BL305" i="1"/>
  <c r="BT305" i="1" s="1"/>
  <c r="BK305" i="1"/>
  <c r="BF305" i="1"/>
  <c r="K305" i="1"/>
  <c r="BI305" i="1" s="1"/>
  <c r="BJ305" i="1" s="1"/>
  <c r="BR304" i="1"/>
  <c r="BQ304" i="1"/>
  <c r="BP304" i="1" s="1"/>
  <c r="BO304" i="1"/>
  <c r="BN304" i="1"/>
  <c r="BM304" i="1"/>
  <c r="BL304" i="1"/>
  <c r="BT304" i="1" s="1"/>
  <c r="BK304" i="1"/>
  <c r="BF304" i="1"/>
  <c r="K304" i="1"/>
  <c r="BI304" i="1" s="1"/>
  <c r="BJ304" i="1" s="1"/>
  <c r="BR303" i="1"/>
  <c r="BQ303" i="1"/>
  <c r="BP303" i="1" s="1"/>
  <c r="BO303" i="1"/>
  <c r="BN303" i="1"/>
  <c r="BM303" i="1"/>
  <c r="BL303" i="1"/>
  <c r="BT303" i="1" s="1"/>
  <c r="BK303" i="1"/>
  <c r="BF303" i="1"/>
  <c r="K303" i="1"/>
  <c r="BI303" i="1" s="1"/>
  <c r="BJ303" i="1" s="1"/>
  <c r="BR302" i="1"/>
  <c r="BQ302" i="1"/>
  <c r="BP302" i="1" s="1"/>
  <c r="BO302" i="1"/>
  <c r="BN302" i="1"/>
  <c r="BM302" i="1"/>
  <c r="BL302" i="1"/>
  <c r="BT302" i="1" s="1"/>
  <c r="BK302" i="1"/>
  <c r="BF302" i="1"/>
  <c r="K302" i="1"/>
  <c r="BI302" i="1" s="1"/>
  <c r="BJ302" i="1" s="1"/>
  <c r="BR301" i="1"/>
  <c r="BQ301" i="1"/>
  <c r="BP301" i="1" s="1"/>
  <c r="BO301" i="1"/>
  <c r="BN301" i="1"/>
  <c r="BM301" i="1"/>
  <c r="BL301" i="1"/>
  <c r="BT301" i="1" s="1"/>
  <c r="BK301" i="1"/>
  <c r="BF301" i="1"/>
  <c r="K301" i="1"/>
  <c r="BI301" i="1" s="1"/>
  <c r="BJ301" i="1" s="1"/>
  <c r="BR300" i="1"/>
  <c r="BQ300" i="1"/>
  <c r="BP300" i="1" s="1"/>
  <c r="BO300" i="1"/>
  <c r="BN300" i="1"/>
  <c r="BM300" i="1"/>
  <c r="BL300" i="1"/>
  <c r="BT300" i="1" s="1"/>
  <c r="BK300" i="1"/>
  <c r="BF300" i="1"/>
  <c r="K300" i="1"/>
  <c r="BI300" i="1" s="1"/>
  <c r="BJ300" i="1" s="1"/>
  <c r="BR299" i="1"/>
  <c r="BQ299" i="1"/>
  <c r="BP299" i="1" s="1"/>
  <c r="BO299" i="1"/>
  <c r="BN299" i="1"/>
  <c r="BM299" i="1"/>
  <c r="BL299" i="1"/>
  <c r="BT299" i="1" s="1"/>
  <c r="BK299" i="1"/>
  <c r="BF299" i="1"/>
  <c r="K299" i="1"/>
  <c r="BI299" i="1" s="1"/>
  <c r="BJ299" i="1" s="1"/>
  <c r="BR298" i="1"/>
  <c r="BQ298" i="1"/>
  <c r="BP298" i="1" s="1"/>
  <c r="BO298" i="1"/>
  <c r="BN298" i="1"/>
  <c r="BM298" i="1"/>
  <c r="BL298" i="1"/>
  <c r="BT298" i="1" s="1"/>
  <c r="BK298" i="1"/>
  <c r="BF298" i="1"/>
  <c r="K298" i="1"/>
  <c r="BI298" i="1" s="1"/>
  <c r="BJ298" i="1" s="1"/>
  <c r="BR297" i="1"/>
  <c r="BQ297" i="1"/>
  <c r="BP297" i="1" s="1"/>
  <c r="BO297" i="1"/>
  <c r="BN297" i="1"/>
  <c r="BM297" i="1"/>
  <c r="BL297" i="1"/>
  <c r="BT297" i="1" s="1"/>
  <c r="BK297" i="1"/>
  <c r="BF297" i="1"/>
  <c r="K297" i="1"/>
  <c r="BI297" i="1" s="1"/>
  <c r="BJ297" i="1" s="1"/>
  <c r="BR296" i="1"/>
  <c r="BQ296" i="1"/>
  <c r="BP296" i="1" s="1"/>
  <c r="BO296" i="1"/>
  <c r="BN296" i="1"/>
  <c r="BM296" i="1"/>
  <c r="BL296" i="1"/>
  <c r="BT296" i="1" s="1"/>
  <c r="BK296" i="1"/>
  <c r="BF296" i="1"/>
  <c r="K296" i="1"/>
  <c r="BI296" i="1" s="1"/>
  <c r="BJ296" i="1" s="1"/>
  <c r="BR295" i="1"/>
  <c r="BQ295" i="1"/>
  <c r="BP295" i="1" s="1"/>
  <c r="BO295" i="1"/>
  <c r="BN295" i="1"/>
  <c r="BM295" i="1"/>
  <c r="BL295" i="1"/>
  <c r="BT295" i="1" s="1"/>
  <c r="BK295" i="1"/>
  <c r="BF295" i="1"/>
  <c r="K295" i="1"/>
  <c r="BI295" i="1" s="1"/>
  <c r="BJ295" i="1" s="1"/>
  <c r="BR294" i="1"/>
  <c r="BQ294" i="1"/>
  <c r="BP294" i="1" s="1"/>
  <c r="BO294" i="1"/>
  <c r="BN294" i="1"/>
  <c r="BM294" i="1"/>
  <c r="BL294" i="1"/>
  <c r="BT294" i="1" s="1"/>
  <c r="BK294" i="1"/>
  <c r="BF294" i="1"/>
  <c r="K294" i="1"/>
  <c r="BI294" i="1" s="1"/>
  <c r="BJ294" i="1" s="1"/>
  <c r="BR293" i="1"/>
  <c r="BQ293" i="1"/>
  <c r="BP293" i="1" s="1"/>
  <c r="BO293" i="1"/>
  <c r="BN293" i="1"/>
  <c r="BM293" i="1"/>
  <c r="BL293" i="1"/>
  <c r="BT293" i="1" s="1"/>
  <c r="BK293" i="1"/>
  <c r="BF293" i="1"/>
  <c r="K293" i="1"/>
  <c r="BI293" i="1" s="1"/>
  <c r="BJ293" i="1" s="1"/>
  <c r="BR292" i="1"/>
  <c r="BQ292" i="1"/>
  <c r="BP292" i="1" s="1"/>
  <c r="BO292" i="1"/>
  <c r="BN292" i="1"/>
  <c r="BM292" i="1"/>
  <c r="BL292" i="1"/>
  <c r="BT292" i="1" s="1"/>
  <c r="BK292" i="1"/>
  <c r="BF292" i="1"/>
  <c r="K292" i="1"/>
  <c r="BI292" i="1" s="1"/>
  <c r="BJ292" i="1" s="1"/>
  <c r="BR291" i="1"/>
  <c r="BQ291" i="1"/>
  <c r="BP291" i="1" s="1"/>
  <c r="BO291" i="1"/>
  <c r="BN291" i="1"/>
  <c r="BM291" i="1"/>
  <c r="BL291" i="1"/>
  <c r="BT291" i="1" s="1"/>
  <c r="BK291" i="1"/>
  <c r="BF291" i="1"/>
  <c r="K291" i="1"/>
  <c r="BI291" i="1" s="1"/>
  <c r="BJ291" i="1" s="1"/>
  <c r="BR290" i="1"/>
  <c r="BQ290" i="1"/>
  <c r="BP290" i="1" s="1"/>
  <c r="BO290" i="1"/>
  <c r="BN290" i="1"/>
  <c r="BM290" i="1"/>
  <c r="BL290" i="1"/>
  <c r="BT290" i="1" s="1"/>
  <c r="BK290" i="1"/>
  <c r="BF290" i="1"/>
  <c r="K290" i="1"/>
  <c r="BI290" i="1" s="1"/>
  <c r="BJ290" i="1" s="1"/>
  <c r="BR289" i="1"/>
  <c r="BQ289" i="1"/>
  <c r="BP289" i="1" s="1"/>
  <c r="BO289" i="1"/>
  <c r="BN289" i="1"/>
  <c r="BM289" i="1"/>
  <c r="BL289" i="1"/>
  <c r="BT289" i="1" s="1"/>
  <c r="BK289" i="1"/>
  <c r="BF289" i="1"/>
  <c r="K289" i="1"/>
  <c r="BI289" i="1" s="1"/>
  <c r="BJ289" i="1" s="1"/>
  <c r="BR288" i="1"/>
  <c r="BQ288" i="1"/>
  <c r="BP288" i="1"/>
  <c r="BO288" i="1"/>
  <c r="BN288" i="1"/>
  <c r="BM288" i="1" s="1"/>
  <c r="BL288" i="1"/>
  <c r="BT288" i="1" s="1"/>
  <c r="BK288" i="1"/>
  <c r="BF288" i="1"/>
  <c r="K288" i="1"/>
  <c r="BI288" i="1" s="1"/>
  <c r="BJ288" i="1" s="1"/>
  <c r="BR287" i="1"/>
  <c r="BQ287" i="1"/>
  <c r="BP287" i="1"/>
  <c r="BO287" i="1"/>
  <c r="BN287" i="1"/>
  <c r="BM287" i="1" s="1"/>
  <c r="BL287" i="1"/>
  <c r="BK287" i="1"/>
  <c r="BS287" i="1" s="1"/>
  <c r="BF287" i="1"/>
  <c r="K287" i="1"/>
  <c r="BI287" i="1" s="1"/>
  <c r="BJ287" i="1" s="1"/>
  <c r="BR286" i="1"/>
  <c r="BQ286" i="1"/>
  <c r="BP286" i="1"/>
  <c r="BO286" i="1"/>
  <c r="BN286" i="1"/>
  <c r="BM286" i="1" s="1"/>
  <c r="BL286" i="1"/>
  <c r="BV286" i="1" s="1"/>
  <c r="BK286" i="1"/>
  <c r="BS286" i="1" s="1"/>
  <c r="BF286" i="1"/>
  <c r="K286" i="1"/>
  <c r="BI286" i="1" s="1"/>
  <c r="BJ286" i="1" s="1"/>
  <c r="BR285" i="1"/>
  <c r="BQ285" i="1"/>
  <c r="BP285" i="1"/>
  <c r="BO285" i="1"/>
  <c r="BN285" i="1"/>
  <c r="BM285" i="1" s="1"/>
  <c r="BL285" i="1"/>
  <c r="BK285" i="1"/>
  <c r="BS285" i="1" s="1"/>
  <c r="BF285" i="1"/>
  <c r="K285" i="1"/>
  <c r="BI285" i="1" s="1"/>
  <c r="BJ285" i="1" s="1"/>
  <c r="BR284" i="1"/>
  <c r="BQ284" i="1"/>
  <c r="BP284" i="1"/>
  <c r="BO284" i="1"/>
  <c r="BN284" i="1"/>
  <c r="BM284" i="1" s="1"/>
  <c r="BL284" i="1"/>
  <c r="BV284" i="1" s="1"/>
  <c r="BK284" i="1"/>
  <c r="BS284" i="1" s="1"/>
  <c r="BF284" i="1"/>
  <c r="K284" i="1"/>
  <c r="BI284" i="1" s="1"/>
  <c r="BJ284" i="1" s="1"/>
  <c r="BR283" i="1"/>
  <c r="BQ283" i="1"/>
  <c r="BP283" i="1"/>
  <c r="BO283" i="1"/>
  <c r="BN283" i="1"/>
  <c r="BM283" i="1" s="1"/>
  <c r="BL283" i="1"/>
  <c r="BK283" i="1"/>
  <c r="BS283" i="1" s="1"/>
  <c r="BF283" i="1"/>
  <c r="K283" i="1"/>
  <c r="BI283" i="1" s="1"/>
  <c r="BJ283" i="1" s="1"/>
  <c r="BR282" i="1"/>
  <c r="BQ282" i="1"/>
  <c r="BP282" i="1"/>
  <c r="BO282" i="1"/>
  <c r="BN282" i="1"/>
  <c r="BM282" i="1" s="1"/>
  <c r="BL282" i="1"/>
  <c r="BV282" i="1" s="1"/>
  <c r="BK282" i="1"/>
  <c r="BS282" i="1" s="1"/>
  <c r="BF282" i="1"/>
  <c r="K282" i="1"/>
  <c r="BI282" i="1" s="1"/>
  <c r="BJ282" i="1" s="1"/>
  <c r="BR281" i="1"/>
  <c r="BQ281" i="1"/>
  <c r="BP281" i="1"/>
  <c r="BO281" i="1"/>
  <c r="BN281" i="1"/>
  <c r="BM281" i="1" s="1"/>
  <c r="BL281" i="1"/>
  <c r="BK281" i="1"/>
  <c r="BS281" i="1" s="1"/>
  <c r="BF281" i="1"/>
  <c r="K281" i="1"/>
  <c r="BI281" i="1" s="1"/>
  <c r="BJ281" i="1" s="1"/>
  <c r="BR280" i="1"/>
  <c r="BQ280" i="1"/>
  <c r="BP280" i="1"/>
  <c r="BO280" i="1"/>
  <c r="BN280" i="1"/>
  <c r="BM280" i="1" s="1"/>
  <c r="BL280" i="1"/>
  <c r="BV280" i="1" s="1"/>
  <c r="BK280" i="1"/>
  <c r="BS280" i="1" s="1"/>
  <c r="BF280" i="1"/>
  <c r="K280" i="1"/>
  <c r="BI280" i="1" s="1"/>
  <c r="BJ280" i="1" s="1"/>
  <c r="BR279" i="1"/>
  <c r="BQ279" i="1"/>
  <c r="BP279" i="1"/>
  <c r="BO279" i="1"/>
  <c r="BN279" i="1"/>
  <c r="BM279" i="1" s="1"/>
  <c r="BL279" i="1"/>
  <c r="BK279" i="1"/>
  <c r="BS279" i="1" s="1"/>
  <c r="BF279" i="1"/>
  <c r="K279" i="1"/>
  <c r="BI279" i="1" s="1"/>
  <c r="BJ279" i="1" s="1"/>
  <c r="BR278" i="1"/>
  <c r="BQ278" i="1"/>
  <c r="BP278" i="1"/>
  <c r="BO278" i="1"/>
  <c r="BN278" i="1"/>
  <c r="BM278" i="1" s="1"/>
  <c r="BL278" i="1"/>
  <c r="BV278" i="1" s="1"/>
  <c r="BK278" i="1"/>
  <c r="BS278" i="1" s="1"/>
  <c r="BF278" i="1"/>
  <c r="K278" i="1"/>
  <c r="BI278" i="1" s="1"/>
  <c r="BJ278" i="1" s="1"/>
  <c r="BR277" i="1"/>
  <c r="BQ277" i="1"/>
  <c r="BP277" i="1"/>
  <c r="BO277" i="1"/>
  <c r="BN277" i="1"/>
  <c r="BM277" i="1" s="1"/>
  <c r="BL277" i="1"/>
  <c r="BK277" i="1"/>
  <c r="BS277" i="1" s="1"/>
  <c r="BF277" i="1"/>
  <c r="K277" i="1"/>
  <c r="BI277" i="1" s="1"/>
  <c r="BJ277" i="1" s="1"/>
  <c r="BR276" i="1"/>
  <c r="BQ276" i="1"/>
  <c r="BP276" i="1"/>
  <c r="BO276" i="1"/>
  <c r="BN276" i="1"/>
  <c r="BM276" i="1" s="1"/>
  <c r="BL276" i="1"/>
  <c r="BV276" i="1" s="1"/>
  <c r="BK276" i="1"/>
  <c r="BS276" i="1" s="1"/>
  <c r="BF276" i="1"/>
  <c r="K276" i="1"/>
  <c r="BI276" i="1" s="1"/>
  <c r="BJ276" i="1" s="1"/>
  <c r="BR275" i="1"/>
  <c r="BQ275" i="1"/>
  <c r="BP275" i="1"/>
  <c r="BO275" i="1"/>
  <c r="BN275" i="1"/>
  <c r="BM275" i="1" s="1"/>
  <c r="BL275" i="1"/>
  <c r="BK275" i="1"/>
  <c r="BS275" i="1" s="1"/>
  <c r="BF275" i="1"/>
  <c r="K275" i="1"/>
  <c r="BI275" i="1" s="1"/>
  <c r="BJ275" i="1" s="1"/>
  <c r="BR274" i="1"/>
  <c r="BQ274" i="1"/>
  <c r="BP274" i="1"/>
  <c r="BO274" i="1"/>
  <c r="BN274" i="1"/>
  <c r="BM274" i="1" s="1"/>
  <c r="BL274" i="1"/>
  <c r="BV274" i="1" s="1"/>
  <c r="BK274" i="1"/>
  <c r="BS274" i="1" s="1"/>
  <c r="BF274" i="1"/>
  <c r="K274" i="1"/>
  <c r="BI274" i="1" s="1"/>
  <c r="BJ274" i="1" s="1"/>
  <c r="BR273" i="1"/>
  <c r="BQ273" i="1"/>
  <c r="BP273" i="1"/>
  <c r="BO273" i="1"/>
  <c r="BN273" i="1"/>
  <c r="BM273" i="1" s="1"/>
  <c r="BL273" i="1"/>
  <c r="BK273" i="1"/>
  <c r="BS273" i="1" s="1"/>
  <c r="BF273" i="1"/>
  <c r="K273" i="1"/>
  <c r="BI273" i="1" s="1"/>
  <c r="BJ273" i="1" s="1"/>
  <c r="BR272" i="1"/>
  <c r="BQ272" i="1"/>
  <c r="BP272" i="1"/>
  <c r="BO272" i="1"/>
  <c r="BN272" i="1"/>
  <c r="BM272" i="1" s="1"/>
  <c r="BL272" i="1"/>
  <c r="BV272" i="1" s="1"/>
  <c r="BK272" i="1"/>
  <c r="BS272" i="1" s="1"/>
  <c r="BF272" i="1"/>
  <c r="K272" i="1"/>
  <c r="BI272" i="1" s="1"/>
  <c r="BJ272" i="1" s="1"/>
  <c r="BR271" i="1"/>
  <c r="BQ271" i="1"/>
  <c r="BP271" i="1"/>
  <c r="BO271" i="1"/>
  <c r="BN271" i="1"/>
  <c r="BM271" i="1" s="1"/>
  <c r="BL271" i="1"/>
  <c r="BK271" i="1"/>
  <c r="BS271" i="1" s="1"/>
  <c r="BF271" i="1"/>
  <c r="K271" i="1"/>
  <c r="BI271" i="1" s="1"/>
  <c r="BJ271" i="1" s="1"/>
  <c r="BR270" i="1"/>
  <c r="BQ270" i="1"/>
  <c r="BP270" i="1"/>
  <c r="BO270" i="1"/>
  <c r="BN270" i="1"/>
  <c r="BM270" i="1" s="1"/>
  <c r="BL270" i="1"/>
  <c r="BV270" i="1" s="1"/>
  <c r="BK270" i="1"/>
  <c r="BS270" i="1" s="1"/>
  <c r="BF270" i="1"/>
  <c r="K270" i="1"/>
  <c r="BI270" i="1" s="1"/>
  <c r="BJ270" i="1" s="1"/>
  <c r="BR269" i="1"/>
  <c r="BQ269" i="1"/>
  <c r="BP269" i="1"/>
  <c r="BO269" i="1"/>
  <c r="BN269" i="1"/>
  <c r="BM269" i="1" s="1"/>
  <c r="BL269" i="1"/>
  <c r="BK269" i="1"/>
  <c r="BS269" i="1" s="1"/>
  <c r="BF269" i="1"/>
  <c r="K269" i="1"/>
  <c r="BI269" i="1" s="1"/>
  <c r="BJ269" i="1" s="1"/>
  <c r="BR268" i="1"/>
  <c r="BQ268" i="1"/>
  <c r="BP268" i="1"/>
  <c r="BO268" i="1"/>
  <c r="BN268" i="1"/>
  <c r="BM268" i="1" s="1"/>
  <c r="BL268" i="1"/>
  <c r="BV268" i="1" s="1"/>
  <c r="BK268" i="1"/>
  <c r="BS268" i="1" s="1"/>
  <c r="BF268" i="1"/>
  <c r="K268" i="1"/>
  <c r="BI268" i="1" s="1"/>
  <c r="BJ268" i="1" s="1"/>
  <c r="BR267" i="1"/>
  <c r="BQ267" i="1"/>
  <c r="BP267" i="1"/>
  <c r="BO267" i="1"/>
  <c r="BN267" i="1"/>
  <c r="BM267" i="1" s="1"/>
  <c r="BL267" i="1"/>
  <c r="BK267" i="1"/>
  <c r="BS267" i="1" s="1"/>
  <c r="BF267" i="1"/>
  <c r="K267" i="1"/>
  <c r="BI267" i="1" s="1"/>
  <c r="BJ267" i="1" s="1"/>
  <c r="BR266" i="1"/>
  <c r="BQ266" i="1"/>
  <c r="BP266" i="1"/>
  <c r="BO266" i="1"/>
  <c r="BN266" i="1"/>
  <c r="BM266" i="1" s="1"/>
  <c r="BL266" i="1"/>
  <c r="BV266" i="1" s="1"/>
  <c r="BK266" i="1"/>
  <c r="BS266" i="1" s="1"/>
  <c r="BF266" i="1"/>
  <c r="K266" i="1"/>
  <c r="BI266" i="1" s="1"/>
  <c r="BJ266" i="1" s="1"/>
  <c r="BR265" i="1"/>
  <c r="BQ265" i="1"/>
  <c r="BP265" i="1"/>
  <c r="BO265" i="1"/>
  <c r="BN265" i="1"/>
  <c r="BM265" i="1" s="1"/>
  <c r="BL265" i="1"/>
  <c r="BK265" i="1"/>
  <c r="BS265" i="1" s="1"/>
  <c r="BF265" i="1"/>
  <c r="K265" i="1"/>
  <c r="BI265" i="1" s="1"/>
  <c r="BJ265" i="1" s="1"/>
  <c r="BR264" i="1"/>
  <c r="BQ264" i="1"/>
  <c r="BP264" i="1"/>
  <c r="BO264" i="1"/>
  <c r="BN264" i="1"/>
  <c r="BM264" i="1" s="1"/>
  <c r="BL264" i="1"/>
  <c r="BV264" i="1" s="1"/>
  <c r="BK264" i="1"/>
  <c r="BS264" i="1" s="1"/>
  <c r="BF264" i="1"/>
  <c r="K264" i="1"/>
  <c r="BI264" i="1" s="1"/>
  <c r="BJ264" i="1" s="1"/>
  <c r="BR263" i="1"/>
  <c r="BQ263" i="1"/>
  <c r="BP263" i="1"/>
  <c r="BO263" i="1"/>
  <c r="BN263" i="1"/>
  <c r="BM263" i="1" s="1"/>
  <c r="BL263" i="1"/>
  <c r="BK263" i="1"/>
  <c r="BS263" i="1" s="1"/>
  <c r="BF263" i="1"/>
  <c r="K263" i="1"/>
  <c r="BI263" i="1" s="1"/>
  <c r="BJ263" i="1" s="1"/>
  <c r="BR262" i="1"/>
  <c r="BQ262" i="1"/>
  <c r="BP262" i="1"/>
  <c r="BO262" i="1"/>
  <c r="BN262" i="1"/>
  <c r="BM262" i="1" s="1"/>
  <c r="BL262" i="1"/>
  <c r="BV262" i="1" s="1"/>
  <c r="BK262" i="1"/>
  <c r="BS262" i="1" s="1"/>
  <c r="BF262" i="1"/>
  <c r="K262" i="1"/>
  <c r="BI262" i="1" s="1"/>
  <c r="BJ262" i="1" s="1"/>
  <c r="BR261" i="1"/>
  <c r="BQ261" i="1"/>
  <c r="BP261" i="1"/>
  <c r="BO261" i="1"/>
  <c r="BN261" i="1"/>
  <c r="BM261" i="1" s="1"/>
  <c r="BL261" i="1"/>
  <c r="BK261" i="1"/>
  <c r="BS261" i="1" s="1"/>
  <c r="BF261" i="1"/>
  <c r="K261" i="1"/>
  <c r="BI261" i="1" s="1"/>
  <c r="BJ261" i="1" s="1"/>
  <c r="BR260" i="1"/>
  <c r="BQ260" i="1"/>
  <c r="BP260" i="1"/>
  <c r="BO260" i="1"/>
  <c r="BN260" i="1"/>
  <c r="BM260" i="1" s="1"/>
  <c r="BL260" i="1"/>
  <c r="BV260" i="1" s="1"/>
  <c r="BK260" i="1"/>
  <c r="BS260" i="1" s="1"/>
  <c r="BF260" i="1"/>
  <c r="K260" i="1"/>
  <c r="BI260" i="1" s="1"/>
  <c r="BJ260" i="1" s="1"/>
  <c r="BR259" i="1"/>
  <c r="BQ259" i="1"/>
  <c r="BP259" i="1"/>
  <c r="BO259" i="1"/>
  <c r="BN259" i="1"/>
  <c r="BM259" i="1" s="1"/>
  <c r="BL259" i="1"/>
  <c r="BK259" i="1"/>
  <c r="BS259" i="1" s="1"/>
  <c r="BF259" i="1"/>
  <c r="K259" i="1"/>
  <c r="BI259" i="1" s="1"/>
  <c r="BJ259" i="1" s="1"/>
  <c r="BR258" i="1"/>
  <c r="BQ258" i="1"/>
  <c r="BP258" i="1"/>
  <c r="BO258" i="1"/>
  <c r="BN258" i="1"/>
  <c r="BM258" i="1" s="1"/>
  <c r="BL258" i="1"/>
  <c r="BV258" i="1" s="1"/>
  <c r="BK258" i="1"/>
  <c r="BS258" i="1" s="1"/>
  <c r="BF258" i="1"/>
  <c r="K258" i="1"/>
  <c r="BI258" i="1" s="1"/>
  <c r="BJ258" i="1" s="1"/>
  <c r="BR257" i="1"/>
  <c r="BQ257" i="1"/>
  <c r="BP257" i="1"/>
  <c r="BO257" i="1"/>
  <c r="BN257" i="1"/>
  <c r="BM257" i="1" s="1"/>
  <c r="BL257" i="1"/>
  <c r="BK257" i="1"/>
  <c r="BS257" i="1" s="1"/>
  <c r="BF257" i="1"/>
  <c r="K257" i="1"/>
  <c r="BI257" i="1" s="1"/>
  <c r="BJ257" i="1" s="1"/>
  <c r="BR256" i="1"/>
  <c r="BQ256" i="1"/>
  <c r="BP256" i="1" s="1"/>
  <c r="BO256" i="1"/>
  <c r="BN256" i="1"/>
  <c r="BM256" i="1"/>
  <c r="BL256" i="1"/>
  <c r="BT256" i="1" s="1"/>
  <c r="BK256" i="1"/>
  <c r="BS256" i="1" s="1"/>
  <c r="BF256" i="1"/>
  <c r="K256" i="1"/>
  <c r="BI256" i="1" s="1"/>
  <c r="BJ256" i="1" s="1"/>
  <c r="BR255" i="1"/>
  <c r="BQ255" i="1"/>
  <c r="BP255" i="1"/>
  <c r="BO255" i="1"/>
  <c r="BN255" i="1"/>
  <c r="BM255" i="1" s="1"/>
  <c r="BL255" i="1"/>
  <c r="BT255" i="1" s="1"/>
  <c r="BK255" i="1"/>
  <c r="BS255" i="1" s="1"/>
  <c r="BU255" i="1" s="1"/>
  <c r="BF255" i="1"/>
  <c r="K255" i="1"/>
  <c r="BI255" i="1" s="1"/>
  <c r="BJ255" i="1" s="1"/>
  <c r="BR254" i="1"/>
  <c r="BQ254" i="1"/>
  <c r="BP254" i="1" s="1"/>
  <c r="BO254" i="1"/>
  <c r="BN254" i="1"/>
  <c r="BM254" i="1"/>
  <c r="BL254" i="1"/>
  <c r="BT254" i="1" s="1"/>
  <c r="BK254" i="1"/>
  <c r="BS254" i="1" s="1"/>
  <c r="BF254" i="1"/>
  <c r="K254" i="1"/>
  <c r="BI254" i="1" s="1"/>
  <c r="BJ254" i="1" s="1"/>
  <c r="BR253" i="1"/>
  <c r="BQ253" i="1"/>
  <c r="BP253" i="1"/>
  <c r="BO253" i="1"/>
  <c r="BN253" i="1"/>
  <c r="BM253" i="1" s="1"/>
  <c r="BL253" i="1"/>
  <c r="BT253" i="1" s="1"/>
  <c r="BK253" i="1"/>
  <c r="BS253" i="1" s="1"/>
  <c r="BU253" i="1" s="1"/>
  <c r="BF253" i="1"/>
  <c r="K253" i="1"/>
  <c r="BI253" i="1" s="1"/>
  <c r="BJ253" i="1" s="1"/>
  <c r="BR252" i="1"/>
  <c r="BQ252" i="1"/>
  <c r="BP252" i="1" s="1"/>
  <c r="BO252" i="1"/>
  <c r="BN252" i="1"/>
  <c r="BM252" i="1"/>
  <c r="BL252" i="1"/>
  <c r="BT252" i="1" s="1"/>
  <c r="BK252" i="1"/>
  <c r="BS252" i="1" s="1"/>
  <c r="BF252" i="1"/>
  <c r="K252" i="1"/>
  <c r="BI252" i="1" s="1"/>
  <c r="BJ252" i="1" s="1"/>
  <c r="BR251" i="1"/>
  <c r="BQ251" i="1"/>
  <c r="BP251" i="1"/>
  <c r="BO251" i="1"/>
  <c r="BN251" i="1"/>
  <c r="BM251" i="1" s="1"/>
  <c r="BL251" i="1"/>
  <c r="BT251" i="1" s="1"/>
  <c r="BK251" i="1"/>
  <c r="BS251" i="1" s="1"/>
  <c r="BU251" i="1" s="1"/>
  <c r="BF251" i="1"/>
  <c r="K251" i="1"/>
  <c r="BI251" i="1" s="1"/>
  <c r="BJ251" i="1" s="1"/>
  <c r="BR250" i="1"/>
  <c r="BQ250" i="1"/>
  <c r="BP250" i="1" s="1"/>
  <c r="BO250" i="1"/>
  <c r="BN250" i="1"/>
  <c r="BM250" i="1"/>
  <c r="BL250" i="1"/>
  <c r="BT250" i="1" s="1"/>
  <c r="BK250" i="1"/>
  <c r="BS250" i="1" s="1"/>
  <c r="BF250" i="1"/>
  <c r="K250" i="1"/>
  <c r="BI250" i="1" s="1"/>
  <c r="BJ250" i="1" s="1"/>
  <c r="BR249" i="1"/>
  <c r="BQ249" i="1"/>
  <c r="BP249" i="1"/>
  <c r="BO249" i="1"/>
  <c r="BN249" i="1"/>
  <c r="BM249" i="1" s="1"/>
  <c r="BL249" i="1"/>
  <c r="BT249" i="1" s="1"/>
  <c r="BK249" i="1"/>
  <c r="BS249" i="1" s="1"/>
  <c r="BU249" i="1" s="1"/>
  <c r="BF249" i="1"/>
  <c r="K249" i="1"/>
  <c r="BI249" i="1" s="1"/>
  <c r="BJ249" i="1" s="1"/>
  <c r="BR248" i="1"/>
  <c r="BQ248" i="1"/>
  <c r="BP248" i="1" s="1"/>
  <c r="BO248" i="1"/>
  <c r="BN248" i="1"/>
  <c r="BM248" i="1"/>
  <c r="BL248" i="1"/>
  <c r="BT248" i="1" s="1"/>
  <c r="BK248" i="1"/>
  <c r="BS248" i="1" s="1"/>
  <c r="BF248" i="1"/>
  <c r="K248" i="1"/>
  <c r="BI248" i="1" s="1"/>
  <c r="BJ248" i="1" s="1"/>
  <c r="BR247" i="1"/>
  <c r="BQ247" i="1"/>
  <c r="BP247" i="1"/>
  <c r="BO247" i="1"/>
  <c r="BN247" i="1"/>
  <c r="BM247" i="1" s="1"/>
  <c r="BL247" i="1"/>
  <c r="BT247" i="1" s="1"/>
  <c r="BK247" i="1"/>
  <c r="BS247" i="1" s="1"/>
  <c r="BU247" i="1" s="1"/>
  <c r="BF247" i="1"/>
  <c r="K247" i="1"/>
  <c r="BI247" i="1" s="1"/>
  <c r="BJ247" i="1" s="1"/>
  <c r="BR246" i="1"/>
  <c r="BQ246" i="1"/>
  <c r="BP246" i="1" s="1"/>
  <c r="BO246" i="1"/>
  <c r="BN246" i="1"/>
  <c r="BM246" i="1"/>
  <c r="BL246" i="1"/>
  <c r="BT246" i="1" s="1"/>
  <c r="BK246" i="1"/>
  <c r="BS246" i="1" s="1"/>
  <c r="BF246" i="1"/>
  <c r="K246" i="1"/>
  <c r="BI246" i="1" s="1"/>
  <c r="BJ246" i="1" s="1"/>
  <c r="BR245" i="1"/>
  <c r="BQ245" i="1"/>
  <c r="BP245" i="1"/>
  <c r="BO245" i="1"/>
  <c r="BN245" i="1"/>
  <c r="BM245" i="1" s="1"/>
  <c r="BL245" i="1"/>
  <c r="BT245" i="1" s="1"/>
  <c r="BK245" i="1"/>
  <c r="BS245" i="1" s="1"/>
  <c r="BU245" i="1" s="1"/>
  <c r="BF245" i="1"/>
  <c r="K245" i="1"/>
  <c r="BI245" i="1" s="1"/>
  <c r="BJ245" i="1" s="1"/>
  <c r="BR244" i="1"/>
  <c r="BQ244" i="1"/>
  <c r="BP244" i="1" s="1"/>
  <c r="BO244" i="1"/>
  <c r="BN244" i="1"/>
  <c r="BM244" i="1"/>
  <c r="BL244" i="1"/>
  <c r="BT244" i="1" s="1"/>
  <c r="BK244" i="1"/>
  <c r="BS244" i="1" s="1"/>
  <c r="BF244" i="1"/>
  <c r="K244" i="1"/>
  <c r="BI244" i="1" s="1"/>
  <c r="BJ244" i="1" s="1"/>
  <c r="BR243" i="1"/>
  <c r="BQ243" i="1"/>
  <c r="BP243" i="1"/>
  <c r="BO243" i="1"/>
  <c r="BN243" i="1"/>
  <c r="BM243" i="1" s="1"/>
  <c r="BL243" i="1"/>
  <c r="BT243" i="1" s="1"/>
  <c r="BK243" i="1"/>
  <c r="BS243" i="1" s="1"/>
  <c r="BU243" i="1" s="1"/>
  <c r="BF243" i="1"/>
  <c r="K243" i="1"/>
  <c r="BI243" i="1" s="1"/>
  <c r="BJ243" i="1" s="1"/>
  <c r="BR242" i="1"/>
  <c r="BQ242" i="1"/>
  <c r="BP242" i="1" s="1"/>
  <c r="BO242" i="1"/>
  <c r="BN242" i="1"/>
  <c r="BM242" i="1"/>
  <c r="BL242" i="1"/>
  <c r="BT242" i="1" s="1"/>
  <c r="BK242" i="1"/>
  <c r="BS242" i="1" s="1"/>
  <c r="BF242" i="1"/>
  <c r="K242" i="1"/>
  <c r="BI242" i="1" s="1"/>
  <c r="BJ242" i="1" s="1"/>
  <c r="BR241" i="1"/>
  <c r="BQ241" i="1"/>
  <c r="BP241" i="1"/>
  <c r="BO241" i="1"/>
  <c r="BN241" i="1"/>
  <c r="BM241" i="1" s="1"/>
  <c r="BL241" i="1"/>
  <c r="BT241" i="1" s="1"/>
  <c r="BK241" i="1"/>
  <c r="BS241" i="1" s="1"/>
  <c r="BU241" i="1" s="1"/>
  <c r="BF241" i="1"/>
  <c r="K241" i="1"/>
  <c r="BI241" i="1" s="1"/>
  <c r="BJ241" i="1" s="1"/>
  <c r="BR240" i="1"/>
  <c r="BQ240" i="1"/>
  <c r="BP240" i="1" s="1"/>
  <c r="BO240" i="1"/>
  <c r="BN240" i="1"/>
  <c r="BM240" i="1"/>
  <c r="BL240" i="1"/>
  <c r="BT240" i="1" s="1"/>
  <c r="BK240" i="1"/>
  <c r="BS240" i="1" s="1"/>
  <c r="BF240" i="1"/>
  <c r="K240" i="1"/>
  <c r="BI240" i="1" s="1"/>
  <c r="BJ240" i="1" s="1"/>
  <c r="BR239" i="1"/>
  <c r="BQ239" i="1"/>
  <c r="BP239" i="1"/>
  <c r="BO239" i="1"/>
  <c r="BN239" i="1"/>
  <c r="BM239" i="1" s="1"/>
  <c r="BL239" i="1"/>
  <c r="BT239" i="1" s="1"/>
  <c r="BK239" i="1"/>
  <c r="BS239" i="1" s="1"/>
  <c r="BU239" i="1" s="1"/>
  <c r="BF239" i="1"/>
  <c r="K239" i="1"/>
  <c r="BI239" i="1" s="1"/>
  <c r="BJ239" i="1" s="1"/>
  <c r="BR238" i="1"/>
  <c r="BQ238" i="1"/>
  <c r="BP238" i="1" s="1"/>
  <c r="BO238" i="1"/>
  <c r="BN238" i="1"/>
  <c r="BM238" i="1"/>
  <c r="BL238" i="1"/>
  <c r="BT238" i="1" s="1"/>
  <c r="BK238" i="1"/>
  <c r="BS238" i="1" s="1"/>
  <c r="BF238" i="1"/>
  <c r="K238" i="1"/>
  <c r="BI238" i="1" s="1"/>
  <c r="BJ238" i="1" s="1"/>
  <c r="BR237" i="1"/>
  <c r="BQ237" i="1"/>
  <c r="BP237" i="1"/>
  <c r="BO237" i="1"/>
  <c r="BN237" i="1"/>
  <c r="BM237" i="1" s="1"/>
  <c r="BL237" i="1"/>
  <c r="BT237" i="1" s="1"/>
  <c r="BK237" i="1"/>
  <c r="BS237" i="1" s="1"/>
  <c r="BU237" i="1" s="1"/>
  <c r="BF237" i="1"/>
  <c r="K237" i="1"/>
  <c r="BI237" i="1" s="1"/>
  <c r="BJ237" i="1" s="1"/>
  <c r="BR236" i="1"/>
  <c r="BQ236" i="1"/>
  <c r="BP236" i="1" s="1"/>
  <c r="BO236" i="1"/>
  <c r="BN236" i="1"/>
  <c r="BM236" i="1"/>
  <c r="BL236" i="1"/>
  <c r="BT236" i="1" s="1"/>
  <c r="BK236" i="1"/>
  <c r="BS236" i="1" s="1"/>
  <c r="BF236" i="1"/>
  <c r="K236" i="1"/>
  <c r="BI236" i="1" s="1"/>
  <c r="BJ236" i="1" s="1"/>
  <c r="BR235" i="1"/>
  <c r="BQ235" i="1"/>
  <c r="BP235" i="1"/>
  <c r="BO235" i="1"/>
  <c r="BN235" i="1"/>
  <c r="BM235" i="1" s="1"/>
  <c r="BL235" i="1"/>
  <c r="BT235" i="1" s="1"/>
  <c r="BK235" i="1"/>
  <c r="BS235" i="1" s="1"/>
  <c r="BU235" i="1" s="1"/>
  <c r="BF235" i="1"/>
  <c r="K235" i="1"/>
  <c r="BI235" i="1" s="1"/>
  <c r="BJ235" i="1" s="1"/>
  <c r="BR234" i="1"/>
  <c r="BQ234" i="1"/>
  <c r="BP234" i="1" s="1"/>
  <c r="BO234" i="1"/>
  <c r="BN234" i="1"/>
  <c r="BM234" i="1"/>
  <c r="BL234" i="1"/>
  <c r="BT234" i="1" s="1"/>
  <c r="BK234" i="1"/>
  <c r="BS234" i="1" s="1"/>
  <c r="BF234" i="1"/>
  <c r="K234" i="1"/>
  <c r="BI234" i="1" s="1"/>
  <c r="BJ234" i="1" s="1"/>
  <c r="BR233" i="1"/>
  <c r="BQ233" i="1"/>
  <c r="BP233" i="1"/>
  <c r="BO233" i="1"/>
  <c r="BN233" i="1"/>
  <c r="BM233" i="1" s="1"/>
  <c r="BL233" i="1"/>
  <c r="BT233" i="1" s="1"/>
  <c r="BK233" i="1"/>
  <c r="BS233" i="1" s="1"/>
  <c r="BU233" i="1" s="1"/>
  <c r="BF233" i="1"/>
  <c r="K233" i="1"/>
  <c r="BI233" i="1" s="1"/>
  <c r="BJ233" i="1" s="1"/>
  <c r="BR232" i="1"/>
  <c r="BQ232" i="1"/>
  <c r="BP232" i="1" s="1"/>
  <c r="BO232" i="1"/>
  <c r="BN232" i="1"/>
  <c r="BM232" i="1"/>
  <c r="BL232" i="1"/>
  <c r="BT232" i="1" s="1"/>
  <c r="BK232" i="1"/>
  <c r="BS232" i="1" s="1"/>
  <c r="BF232" i="1"/>
  <c r="K232" i="1"/>
  <c r="BI232" i="1" s="1"/>
  <c r="BJ232" i="1" s="1"/>
  <c r="BR231" i="1"/>
  <c r="BQ231" i="1"/>
  <c r="BP231" i="1"/>
  <c r="BO231" i="1"/>
  <c r="BN231" i="1"/>
  <c r="BM231" i="1" s="1"/>
  <c r="BL231" i="1"/>
  <c r="BT231" i="1" s="1"/>
  <c r="BK231" i="1"/>
  <c r="BS231" i="1" s="1"/>
  <c r="BU231" i="1" s="1"/>
  <c r="BF231" i="1"/>
  <c r="K231" i="1"/>
  <c r="BI231" i="1" s="1"/>
  <c r="BJ231" i="1" s="1"/>
  <c r="BR230" i="1"/>
  <c r="BQ230" i="1"/>
  <c r="BP230" i="1" s="1"/>
  <c r="BO230" i="1"/>
  <c r="BN230" i="1"/>
  <c r="BM230" i="1"/>
  <c r="BL230" i="1"/>
  <c r="BT230" i="1" s="1"/>
  <c r="BK230" i="1"/>
  <c r="BS230" i="1" s="1"/>
  <c r="BF230" i="1"/>
  <c r="K230" i="1"/>
  <c r="BI230" i="1" s="1"/>
  <c r="BJ230" i="1" s="1"/>
  <c r="BR229" i="1"/>
  <c r="BQ229" i="1"/>
  <c r="BP229" i="1"/>
  <c r="BO229" i="1"/>
  <c r="BN229" i="1"/>
  <c r="BM229" i="1" s="1"/>
  <c r="BL229" i="1"/>
  <c r="BT229" i="1" s="1"/>
  <c r="BK229" i="1"/>
  <c r="BS229" i="1" s="1"/>
  <c r="BU229" i="1" s="1"/>
  <c r="BF229" i="1"/>
  <c r="K229" i="1"/>
  <c r="BI229" i="1" s="1"/>
  <c r="BJ229" i="1" s="1"/>
  <c r="BR228" i="1"/>
  <c r="BQ228" i="1"/>
  <c r="BP228" i="1" s="1"/>
  <c r="BO228" i="1"/>
  <c r="BN228" i="1"/>
  <c r="BM228" i="1"/>
  <c r="BL228" i="1"/>
  <c r="BT228" i="1" s="1"/>
  <c r="BK228" i="1"/>
  <c r="BS228" i="1" s="1"/>
  <c r="BF228" i="1"/>
  <c r="K228" i="1"/>
  <c r="BI228" i="1" s="1"/>
  <c r="BJ228" i="1" s="1"/>
  <c r="BR227" i="1"/>
  <c r="BQ227" i="1"/>
  <c r="BP227" i="1"/>
  <c r="BO227" i="1"/>
  <c r="BN227" i="1"/>
  <c r="BM227" i="1" s="1"/>
  <c r="BL227" i="1"/>
  <c r="BT227" i="1" s="1"/>
  <c r="BK227" i="1"/>
  <c r="BS227" i="1" s="1"/>
  <c r="BU227" i="1" s="1"/>
  <c r="BF227" i="1"/>
  <c r="K227" i="1"/>
  <c r="BI227" i="1" s="1"/>
  <c r="BJ227" i="1" s="1"/>
  <c r="BR226" i="1"/>
  <c r="BQ226" i="1"/>
  <c r="BP226" i="1" s="1"/>
  <c r="BO226" i="1"/>
  <c r="BN226" i="1"/>
  <c r="BM226" i="1"/>
  <c r="BL226" i="1"/>
  <c r="BT226" i="1" s="1"/>
  <c r="BK226" i="1"/>
  <c r="BS226" i="1" s="1"/>
  <c r="BF226" i="1"/>
  <c r="K226" i="1"/>
  <c r="BI226" i="1" s="1"/>
  <c r="BJ226" i="1" s="1"/>
  <c r="BR225" i="1"/>
  <c r="BQ225" i="1"/>
  <c r="BP225" i="1"/>
  <c r="BO225" i="1"/>
  <c r="BN225" i="1"/>
  <c r="BM225" i="1" s="1"/>
  <c r="BL225" i="1"/>
  <c r="BT225" i="1" s="1"/>
  <c r="BK225" i="1"/>
  <c r="BS225" i="1" s="1"/>
  <c r="BU225" i="1" s="1"/>
  <c r="BF225" i="1"/>
  <c r="K225" i="1"/>
  <c r="BI225" i="1" s="1"/>
  <c r="BJ225" i="1" s="1"/>
  <c r="BR224" i="1"/>
  <c r="BQ224" i="1"/>
  <c r="BP224" i="1" s="1"/>
  <c r="BO224" i="1"/>
  <c r="BN224" i="1"/>
  <c r="BM224" i="1"/>
  <c r="BL224" i="1"/>
  <c r="BT224" i="1" s="1"/>
  <c r="BK224" i="1"/>
  <c r="BS224" i="1" s="1"/>
  <c r="BF224" i="1"/>
  <c r="K224" i="1"/>
  <c r="BI224" i="1" s="1"/>
  <c r="BJ224" i="1" s="1"/>
  <c r="BR223" i="1"/>
  <c r="BQ223" i="1"/>
  <c r="BP223" i="1"/>
  <c r="BO223" i="1"/>
  <c r="BN223" i="1"/>
  <c r="BM223" i="1" s="1"/>
  <c r="BL223" i="1"/>
  <c r="BT223" i="1" s="1"/>
  <c r="BK223" i="1"/>
  <c r="BS223" i="1" s="1"/>
  <c r="BU223" i="1" s="1"/>
  <c r="BF223" i="1"/>
  <c r="K223" i="1"/>
  <c r="BI223" i="1" s="1"/>
  <c r="BJ223" i="1" s="1"/>
  <c r="BR222" i="1"/>
  <c r="BQ222" i="1"/>
  <c r="BP222" i="1" s="1"/>
  <c r="BO222" i="1"/>
  <c r="BN222" i="1"/>
  <c r="BM222" i="1"/>
  <c r="BL222" i="1"/>
  <c r="BT222" i="1" s="1"/>
  <c r="BK222" i="1"/>
  <c r="BS222" i="1" s="1"/>
  <c r="BF222" i="1"/>
  <c r="K222" i="1"/>
  <c r="BI222" i="1" s="1"/>
  <c r="BJ222" i="1" s="1"/>
  <c r="BR221" i="1"/>
  <c r="BQ221" i="1"/>
  <c r="BP221" i="1"/>
  <c r="BO221" i="1"/>
  <c r="BN221" i="1"/>
  <c r="BM221" i="1" s="1"/>
  <c r="BL221" i="1"/>
  <c r="BT221" i="1" s="1"/>
  <c r="BK221" i="1"/>
  <c r="BS221" i="1" s="1"/>
  <c r="BU221" i="1" s="1"/>
  <c r="BF221" i="1"/>
  <c r="K221" i="1"/>
  <c r="BI221" i="1" s="1"/>
  <c r="BJ221" i="1" s="1"/>
  <c r="BR220" i="1"/>
  <c r="BQ220" i="1"/>
  <c r="BP220" i="1" s="1"/>
  <c r="BO220" i="1"/>
  <c r="BN220" i="1"/>
  <c r="BM220" i="1"/>
  <c r="BL220" i="1"/>
  <c r="BT220" i="1" s="1"/>
  <c r="BK220" i="1"/>
  <c r="BS220" i="1" s="1"/>
  <c r="BF220" i="1"/>
  <c r="K220" i="1"/>
  <c r="BI220" i="1" s="1"/>
  <c r="BJ220" i="1" s="1"/>
  <c r="BR219" i="1"/>
  <c r="BQ219" i="1"/>
  <c r="BP219" i="1"/>
  <c r="BO219" i="1"/>
  <c r="BN219" i="1"/>
  <c r="BM219" i="1" s="1"/>
  <c r="BL219" i="1"/>
  <c r="BT219" i="1" s="1"/>
  <c r="BK219" i="1"/>
  <c r="BS219" i="1" s="1"/>
  <c r="BU219" i="1" s="1"/>
  <c r="BF219" i="1"/>
  <c r="K219" i="1"/>
  <c r="BI219" i="1" s="1"/>
  <c r="BJ219" i="1" s="1"/>
  <c r="BR218" i="1"/>
  <c r="BQ218" i="1"/>
  <c r="BP218" i="1" s="1"/>
  <c r="BO218" i="1"/>
  <c r="BN218" i="1"/>
  <c r="BM218" i="1"/>
  <c r="BL218" i="1"/>
  <c r="BT218" i="1" s="1"/>
  <c r="BK218" i="1"/>
  <c r="BS218" i="1" s="1"/>
  <c r="BF218" i="1"/>
  <c r="K218" i="1"/>
  <c r="BI218" i="1" s="1"/>
  <c r="BJ218" i="1" s="1"/>
  <c r="BR217" i="1"/>
  <c r="BQ217" i="1"/>
  <c r="BP217" i="1"/>
  <c r="BO217" i="1"/>
  <c r="BN217" i="1"/>
  <c r="BM217" i="1" s="1"/>
  <c r="BL217" i="1"/>
  <c r="BT217" i="1" s="1"/>
  <c r="BK217" i="1"/>
  <c r="BS217" i="1" s="1"/>
  <c r="BU217" i="1" s="1"/>
  <c r="BF217" i="1"/>
  <c r="K217" i="1"/>
  <c r="BI217" i="1" s="1"/>
  <c r="BJ217" i="1" s="1"/>
  <c r="BR216" i="1"/>
  <c r="BQ216" i="1"/>
  <c r="BP216" i="1" s="1"/>
  <c r="BO216" i="1"/>
  <c r="BN216" i="1"/>
  <c r="BM216" i="1"/>
  <c r="BL216" i="1"/>
  <c r="BT216" i="1" s="1"/>
  <c r="BK216" i="1"/>
  <c r="BS216" i="1" s="1"/>
  <c r="BF216" i="1"/>
  <c r="K216" i="1"/>
  <c r="BI216" i="1" s="1"/>
  <c r="BJ216" i="1" s="1"/>
  <c r="BR215" i="1"/>
  <c r="BQ215" i="1"/>
  <c r="BP215" i="1"/>
  <c r="BO215" i="1"/>
  <c r="BN215" i="1"/>
  <c r="BM215" i="1" s="1"/>
  <c r="BL215" i="1"/>
  <c r="BT215" i="1" s="1"/>
  <c r="BK215" i="1"/>
  <c r="BS215" i="1" s="1"/>
  <c r="BU215" i="1" s="1"/>
  <c r="BF215" i="1"/>
  <c r="K215" i="1"/>
  <c r="BI215" i="1" s="1"/>
  <c r="BJ215" i="1" s="1"/>
  <c r="BR214" i="1"/>
  <c r="BQ214" i="1"/>
  <c r="BP214" i="1" s="1"/>
  <c r="BO214" i="1"/>
  <c r="BN214" i="1"/>
  <c r="BM214" i="1"/>
  <c r="BL214" i="1"/>
  <c r="BT214" i="1" s="1"/>
  <c r="BK214" i="1"/>
  <c r="BS214" i="1" s="1"/>
  <c r="BF214" i="1"/>
  <c r="K214" i="1"/>
  <c r="BI214" i="1" s="1"/>
  <c r="BJ214" i="1" s="1"/>
  <c r="BR213" i="1"/>
  <c r="BQ213" i="1"/>
  <c r="BP213" i="1"/>
  <c r="BO213" i="1"/>
  <c r="BN213" i="1"/>
  <c r="BM213" i="1" s="1"/>
  <c r="BL213" i="1"/>
  <c r="BT213" i="1" s="1"/>
  <c r="BK213" i="1"/>
  <c r="BS213" i="1" s="1"/>
  <c r="BU213" i="1" s="1"/>
  <c r="BF213" i="1"/>
  <c r="K213" i="1"/>
  <c r="BI213" i="1" s="1"/>
  <c r="BJ213" i="1" s="1"/>
  <c r="BR212" i="1"/>
  <c r="BQ212" i="1"/>
  <c r="BP212" i="1" s="1"/>
  <c r="BO212" i="1"/>
  <c r="BN212" i="1"/>
  <c r="BM212" i="1"/>
  <c r="BL212" i="1"/>
  <c r="BT212" i="1" s="1"/>
  <c r="BK212" i="1"/>
  <c r="BS212" i="1" s="1"/>
  <c r="BF212" i="1"/>
  <c r="K212" i="1"/>
  <c r="BI212" i="1" s="1"/>
  <c r="BJ212" i="1" s="1"/>
  <c r="BR211" i="1"/>
  <c r="BQ211" i="1"/>
  <c r="BP211" i="1"/>
  <c r="BO211" i="1"/>
  <c r="BN211" i="1"/>
  <c r="BM211" i="1" s="1"/>
  <c r="BL211" i="1"/>
  <c r="BT211" i="1" s="1"/>
  <c r="BK211" i="1"/>
  <c r="BS211" i="1" s="1"/>
  <c r="BU211" i="1" s="1"/>
  <c r="BF211" i="1"/>
  <c r="K211" i="1"/>
  <c r="BI211" i="1" s="1"/>
  <c r="BJ211" i="1" s="1"/>
  <c r="BR210" i="1"/>
  <c r="BQ210" i="1"/>
  <c r="BP210" i="1" s="1"/>
  <c r="BO210" i="1"/>
  <c r="BN210" i="1"/>
  <c r="BM210" i="1"/>
  <c r="BL210" i="1"/>
  <c r="BT210" i="1" s="1"/>
  <c r="BK210" i="1"/>
  <c r="BS210" i="1" s="1"/>
  <c r="BF210" i="1"/>
  <c r="K210" i="1"/>
  <c r="BI210" i="1" s="1"/>
  <c r="BJ210" i="1" s="1"/>
  <c r="BR209" i="1"/>
  <c r="BQ209" i="1"/>
  <c r="BP209" i="1"/>
  <c r="BO209" i="1"/>
  <c r="BN209" i="1"/>
  <c r="BM209" i="1" s="1"/>
  <c r="BL209" i="1"/>
  <c r="BT209" i="1" s="1"/>
  <c r="BK209" i="1"/>
  <c r="BS209" i="1" s="1"/>
  <c r="BU209" i="1" s="1"/>
  <c r="BF209" i="1"/>
  <c r="K209" i="1"/>
  <c r="BI209" i="1" s="1"/>
  <c r="BJ209" i="1" s="1"/>
  <c r="BR208" i="1"/>
  <c r="BQ208" i="1"/>
  <c r="BP208" i="1" s="1"/>
  <c r="BO208" i="1"/>
  <c r="BN208" i="1"/>
  <c r="BM208" i="1"/>
  <c r="BL208" i="1"/>
  <c r="BT208" i="1" s="1"/>
  <c r="BK208" i="1"/>
  <c r="BS208" i="1" s="1"/>
  <c r="BF208" i="1"/>
  <c r="K208" i="1"/>
  <c r="BI208" i="1" s="1"/>
  <c r="BJ208" i="1" s="1"/>
  <c r="BR207" i="1"/>
  <c r="BQ207" i="1"/>
  <c r="BP207" i="1"/>
  <c r="BO207" i="1"/>
  <c r="BN207" i="1"/>
  <c r="BM207" i="1" s="1"/>
  <c r="BL207" i="1"/>
  <c r="BT207" i="1" s="1"/>
  <c r="BK207" i="1"/>
  <c r="BS207" i="1" s="1"/>
  <c r="BU207" i="1" s="1"/>
  <c r="BF207" i="1"/>
  <c r="K207" i="1"/>
  <c r="BI207" i="1" s="1"/>
  <c r="BJ207" i="1" s="1"/>
  <c r="BR206" i="1"/>
  <c r="BQ206" i="1"/>
  <c r="BP206" i="1" s="1"/>
  <c r="BO206" i="1"/>
  <c r="BN206" i="1"/>
  <c r="BM206" i="1"/>
  <c r="BL206" i="1"/>
  <c r="BT206" i="1" s="1"/>
  <c r="BK206" i="1"/>
  <c r="BS206" i="1" s="1"/>
  <c r="BF206" i="1"/>
  <c r="K206" i="1"/>
  <c r="BI206" i="1" s="1"/>
  <c r="BJ206" i="1" s="1"/>
  <c r="BR205" i="1"/>
  <c r="BQ205" i="1"/>
  <c r="BP205" i="1"/>
  <c r="BO205" i="1"/>
  <c r="BN205" i="1"/>
  <c r="BM205" i="1" s="1"/>
  <c r="BL205" i="1"/>
  <c r="BT205" i="1" s="1"/>
  <c r="BK205" i="1"/>
  <c r="BS205" i="1" s="1"/>
  <c r="BU205" i="1" s="1"/>
  <c r="BF205" i="1"/>
  <c r="K205" i="1"/>
  <c r="BI205" i="1" s="1"/>
  <c r="BJ205" i="1" s="1"/>
  <c r="BR204" i="1"/>
  <c r="BQ204" i="1"/>
  <c r="BP204" i="1" s="1"/>
  <c r="BO204" i="1"/>
  <c r="BN204" i="1"/>
  <c r="BM204" i="1"/>
  <c r="BL204" i="1"/>
  <c r="BT204" i="1" s="1"/>
  <c r="BK204" i="1"/>
  <c r="BS204" i="1" s="1"/>
  <c r="BF204" i="1"/>
  <c r="K204" i="1"/>
  <c r="BI204" i="1" s="1"/>
  <c r="BJ204" i="1" s="1"/>
  <c r="BR203" i="1"/>
  <c r="BQ203" i="1"/>
  <c r="BP203" i="1"/>
  <c r="BO203" i="1"/>
  <c r="BN203" i="1"/>
  <c r="BM203" i="1" s="1"/>
  <c r="BL203" i="1"/>
  <c r="BT203" i="1" s="1"/>
  <c r="BK203" i="1"/>
  <c r="BS203" i="1" s="1"/>
  <c r="BU203" i="1" s="1"/>
  <c r="BF203" i="1"/>
  <c r="K203" i="1"/>
  <c r="BI203" i="1" s="1"/>
  <c r="BJ203" i="1" s="1"/>
  <c r="BR202" i="1"/>
  <c r="BQ202" i="1"/>
  <c r="BP202" i="1" s="1"/>
  <c r="BO202" i="1"/>
  <c r="BN202" i="1"/>
  <c r="BM202" i="1"/>
  <c r="BL202" i="1"/>
  <c r="BT202" i="1" s="1"/>
  <c r="BK202" i="1"/>
  <c r="BS202" i="1" s="1"/>
  <c r="BF202" i="1"/>
  <c r="K202" i="1"/>
  <c r="BI202" i="1" s="1"/>
  <c r="BJ202" i="1" s="1"/>
  <c r="BR201" i="1"/>
  <c r="BQ201" i="1"/>
  <c r="BP201" i="1"/>
  <c r="BO201" i="1"/>
  <c r="BN201" i="1"/>
  <c r="BM201" i="1" s="1"/>
  <c r="BL201" i="1"/>
  <c r="BT201" i="1" s="1"/>
  <c r="BK201" i="1"/>
  <c r="BS201" i="1" s="1"/>
  <c r="BU201" i="1" s="1"/>
  <c r="BF201" i="1"/>
  <c r="K201" i="1"/>
  <c r="BI201" i="1" s="1"/>
  <c r="BJ201" i="1" s="1"/>
  <c r="BR200" i="1"/>
  <c r="BQ200" i="1"/>
  <c r="BP200" i="1" s="1"/>
  <c r="BO200" i="1"/>
  <c r="BN200" i="1"/>
  <c r="BM200" i="1"/>
  <c r="BL200" i="1"/>
  <c r="BT200" i="1" s="1"/>
  <c r="BK200" i="1"/>
  <c r="BS200" i="1" s="1"/>
  <c r="BF200" i="1"/>
  <c r="K200" i="1"/>
  <c r="BI200" i="1" s="1"/>
  <c r="BJ200" i="1" s="1"/>
  <c r="BR199" i="1"/>
  <c r="BQ199" i="1"/>
  <c r="BP199" i="1" s="1"/>
  <c r="BO199" i="1"/>
  <c r="BN199" i="1"/>
  <c r="BM199" i="1"/>
  <c r="BL199" i="1"/>
  <c r="BT199" i="1" s="1"/>
  <c r="BK199" i="1"/>
  <c r="BS199" i="1" s="1"/>
  <c r="BU199" i="1" s="1"/>
  <c r="BF199" i="1"/>
  <c r="K199" i="1"/>
  <c r="BI199" i="1" s="1"/>
  <c r="BJ199" i="1" s="1"/>
  <c r="BR198" i="1"/>
  <c r="BQ198" i="1"/>
  <c r="BP198" i="1"/>
  <c r="BO198" i="1"/>
  <c r="BN198" i="1"/>
  <c r="BM198" i="1" s="1"/>
  <c r="BL198" i="1"/>
  <c r="BT198" i="1" s="1"/>
  <c r="BK198" i="1"/>
  <c r="BS198" i="1" s="1"/>
  <c r="BF198" i="1"/>
  <c r="K198" i="1"/>
  <c r="BI198" i="1" s="1"/>
  <c r="BJ198" i="1" s="1"/>
  <c r="BR197" i="1"/>
  <c r="BQ197" i="1"/>
  <c r="BP197" i="1" s="1"/>
  <c r="BO197" i="1"/>
  <c r="BN197" i="1"/>
  <c r="BM197" i="1"/>
  <c r="BL197" i="1"/>
  <c r="BT197" i="1" s="1"/>
  <c r="BK197" i="1"/>
  <c r="BS197" i="1" s="1"/>
  <c r="BU197" i="1" s="1"/>
  <c r="BF197" i="1"/>
  <c r="K197" i="1"/>
  <c r="BI197" i="1" s="1"/>
  <c r="BJ197" i="1" s="1"/>
  <c r="BR196" i="1"/>
  <c r="BQ196" i="1"/>
  <c r="BP196" i="1"/>
  <c r="BO196" i="1"/>
  <c r="BN196" i="1"/>
  <c r="BM196" i="1" s="1"/>
  <c r="BL196" i="1"/>
  <c r="BT196" i="1" s="1"/>
  <c r="BK196" i="1"/>
  <c r="BS196" i="1" s="1"/>
  <c r="BF196" i="1"/>
  <c r="K196" i="1"/>
  <c r="BI196" i="1" s="1"/>
  <c r="BJ196" i="1" s="1"/>
  <c r="BR195" i="1"/>
  <c r="BQ195" i="1"/>
  <c r="BP195" i="1" s="1"/>
  <c r="BO195" i="1"/>
  <c r="BN195" i="1"/>
  <c r="BM195" i="1"/>
  <c r="BL195" i="1"/>
  <c r="BT195" i="1" s="1"/>
  <c r="BK195" i="1"/>
  <c r="BS195" i="1" s="1"/>
  <c r="BU195" i="1" s="1"/>
  <c r="BF195" i="1"/>
  <c r="K195" i="1"/>
  <c r="BI195" i="1" s="1"/>
  <c r="BJ195" i="1" s="1"/>
  <c r="BR194" i="1"/>
  <c r="BQ194" i="1"/>
  <c r="BP194" i="1"/>
  <c r="BO194" i="1"/>
  <c r="BN194" i="1"/>
  <c r="BM194" i="1" s="1"/>
  <c r="BL194" i="1"/>
  <c r="BT194" i="1" s="1"/>
  <c r="BK194" i="1"/>
  <c r="BS194" i="1" s="1"/>
  <c r="BF194" i="1"/>
  <c r="K194" i="1"/>
  <c r="BI194" i="1" s="1"/>
  <c r="BJ194" i="1" s="1"/>
  <c r="BR193" i="1"/>
  <c r="BQ193" i="1"/>
  <c r="BP193" i="1" s="1"/>
  <c r="BO193" i="1"/>
  <c r="BN193" i="1"/>
  <c r="BM193" i="1"/>
  <c r="BL193" i="1"/>
  <c r="BT193" i="1" s="1"/>
  <c r="BK193" i="1"/>
  <c r="BS193" i="1" s="1"/>
  <c r="BU193" i="1" s="1"/>
  <c r="BF193" i="1"/>
  <c r="K193" i="1"/>
  <c r="BI193" i="1" s="1"/>
  <c r="BJ193" i="1" s="1"/>
  <c r="BR192" i="1"/>
  <c r="BQ192" i="1"/>
  <c r="BP192" i="1"/>
  <c r="BO192" i="1"/>
  <c r="BN192" i="1"/>
  <c r="BM192" i="1" s="1"/>
  <c r="BL192" i="1"/>
  <c r="BT192" i="1" s="1"/>
  <c r="BK192" i="1"/>
  <c r="BS192" i="1" s="1"/>
  <c r="BF192" i="1"/>
  <c r="K192" i="1"/>
  <c r="BI192" i="1" s="1"/>
  <c r="BJ192" i="1" s="1"/>
  <c r="BR191" i="1"/>
  <c r="BQ191" i="1"/>
  <c r="BP191" i="1" s="1"/>
  <c r="BO191" i="1"/>
  <c r="BN191" i="1"/>
  <c r="BM191" i="1"/>
  <c r="BL191" i="1"/>
  <c r="BT191" i="1" s="1"/>
  <c r="BK191" i="1"/>
  <c r="BS191" i="1" s="1"/>
  <c r="BU191" i="1" s="1"/>
  <c r="BF191" i="1"/>
  <c r="K191" i="1"/>
  <c r="BI191" i="1" s="1"/>
  <c r="BJ191" i="1" s="1"/>
  <c r="BR190" i="1"/>
  <c r="BQ190" i="1"/>
  <c r="BP190" i="1"/>
  <c r="BO190" i="1"/>
  <c r="BN190" i="1"/>
  <c r="BM190" i="1" s="1"/>
  <c r="BL190" i="1"/>
  <c r="BT190" i="1" s="1"/>
  <c r="BK190" i="1"/>
  <c r="BS190" i="1" s="1"/>
  <c r="BF190" i="1"/>
  <c r="K190" i="1"/>
  <c r="BI190" i="1" s="1"/>
  <c r="BJ190" i="1" s="1"/>
  <c r="BR189" i="1"/>
  <c r="BQ189" i="1"/>
  <c r="BP189" i="1" s="1"/>
  <c r="BO189" i="1"/>
  <c r="BN189" i="1"/>
  <c r="BM189" i="1"/>
  <c r="BL189" i="1"/>
  <c r="BT189" i="1" s="1"/>
  <c r="BK189" i="1"/>
  <c r="BS189" i="1" s="1"/>
  <c r="BU189" i="1" s="1"/>
  <c r="BF189" i="1"/>
  <c r="K189" i="1"/>
  <c r="BI189" i="1" s="1"/>
  <c r="BJ189" i="1" s="1"/>
  <c r="BR188" i="1"/>
  <c r="BQ188" i="1"/>
  <c r="BP188" i="1"/>
  <c r="BO188" i="1"/>
  <c r="BN188" i="1"/>
  <c r="BM188" i="1" s="1"/>
  <c r="BL188" i="1"/>
  <c r="BT188" i="1" s="1"/>
  <c r="BK188" i="1"/>
  <c r="BS188" i="1" s="1"/>
  <c r="BF188" i="1"/>
  <c r="K188" i="1"/>
  <c r="BI188" i="1" s="1"/>
  <c r="BJ188" i="1" s="1"/>
  <c r="BR187" i="1"/>
  <c r="BQ187" i="1"/>
  <c r="BP187" i="1" s="1"/>
  <c r="BO187" i="1"/>
  <c r="BN187" i="1"/>
  <c r="BM187" i="1"/>
  <c r="BL187" i="1"/>
  <c r="BT187" i="1" s="1"/>
  <c r="BK187" i="1"/>
  <c r="BS187" i="1" s="1"/>
  <c r="BU187" i="1" s="1"/>
  <c r="BF187" i="1"/>
  <c r="K187" i="1"/>
  <c r="BI187" i="1" s="1"/>
  <c r="BJ187" i="1" s="1"/>
  <c r="BR186" i="1"/>
  <c r="BQ186" i="1"/>
  <c r="BP186" i="1"/>
  <c r="BO186" i="1"/>
  <c r="BN186" i="1"/>
  <c r="BM186" i="1" s="1"/>
  <c r="BL186" i="1"/>
  <c r="BT186" i="1" s="1"/>
  <c r="BK186" i="1"/>
  <c r="BS186" i="1" s="1"/>
  <c r="BF186" i="1"/>
  <c r="K186" i="1"/>
  <c r="BI186" i="1" s="1"/>
  <c r="BJ186" i="1" s="1"/>
  <c r="BR185" i="1"/>
  <c r="BQ185" i="1"/>
  <c r="BP185" i="1" s="1"/>
  <c r="BO185" i="1"/>
  <c r="BN185" i="1"/>
  <c r="BM185" i="1"/>
  <c r="BL185" i="1"/>
  <c r="BT185" i="1" s="1"/>
  <c r="BK185" i="1"/>
  <c r="BS185" i="1" s="1"/>
  <c r="BU185" i="1" s="1"/>
  <c r="BF185" i="1"/>
  <c r="K185" i="1"/>
  <c r="BI185" i="1" s="1"/>
  <c r="BJ185" i="1" s="1"/>
  <c r="BR184" i="1"/>
  <c r="BQ184" i="1"/>
  <c r="BP184" i="1"/>
  <c r="BO184" i="1"/>
  <c r="BN184" i="1"/>
  <c r="BM184" i="1" s="1"/>
  <c r="BL184" i="1"/>
  <c r="BT184" i="1" s="1"/>
  <c r="BK184" i="1"/>
  <c r="BS184" i="1" s="1"/>
  <c r="BF184" i="1"/>
  <c r="K184" i="1"/>
  <c r="BI184" i="1" s="1"/>
  <c r="BJ184" i="1" s="1"/>
  <c r="BR183" i="1"/>
  <c r="BQ183" i="1"/>
  <c r="BP183" i="1" s="1"/>
  <c r="BO183" i="1"/>
  <c r="BN183" i="1"/>
  <c r="BM183" i="1"/>
  <c r="BL183" i="1"/>
  <c r="BT183" i="1" s="1"/>
  <c r="BK183" i="1"/>
  <c r="BS183" i="1" s="1"/>
  <c r="BU183" i="1" s="1"/>
  <c r="BF183" i="1"/>
  <c r="K183" i="1"/>
  <c r="BI183" i="1" s="1"/>
  <c r="BJ183" i="1" s="1"/>
  <c r="BR182" i="1"/>
  <c r="BQ182" i="1"/>
  <c r="BP182" i="1"/>
  <c r="BO182" i="1"/>
  <c r="BN182" i="1"/>
  <c r="BM182" i="1" s="1"/>
  <c r="BL182" i="1"/>
  <c r="BT182" i="1" s="1"/>
  <c r="BK182" i="1"/>
  <c r="BS182" i="1" s="1"/>
  <c r="BF182" i="1"/>
  <c r="K182" i="1"/>
  <c r="BI182" i="1" s="1"/>
  <c r="BJ182" i="1" s="1"/>
  <c r="BR181" i="1"/>
  <c r="BQ181" i="1"/>
  <c r="BP181" i="1" s="1"/>
  <c r="BO181" i="1"/>
  <c r="BN181" i="1"/>
  <c r="BM181" i="1"/>
  <c r="BL181" i="1"/>
  <c r="BT181" i="1" s="1"/>
  <c r="BK181" i="1"/>
  <c r="BS181" i="1" s="1"/>
  <c r="BU181" i="1" s="1"/>
  <c r="BF181" i="1"/>
  <c r="K181" i="1"/>
  <c r="BI181" i="1" s="1"/>
  <c r="BJ181" i="1" s="1"/>
  <c r="BR180" i="1"/>
  <c r="BQ180" i="1"/>
  <c r="BP180" i="1"/>
  <c r="BO180" i="1"/>
  <c r="BN180" i="1"/>
  <c r="BM180" i="1" s="1"/>
  <c r="BL180" i="1"/>
  <c r="BT180" i="1" s="1"/>
  <c r="BK180" i="1"/>
  <c r="BS180" i="1" s="1"/>
  <c r="BF180" i="1"/>
  <c r="K180" i="1"/>
  <c r="BI180" i="1" s="1"/>
  <c r="BJ180" i="1" s="1"/>
  <c r="BR179" i="1"/>
  <c r="BQ179" i="1"/>
  <c r="BP179" i="1" s="1"/>
  <c r="BO179" i="1"/>
  <c r="BN179" i="1"/>
  <c r="BM179" i="1"/>
  <c r="BL179" i="1"/>
  <c r="BT179" i="1" s="1"/>
  <c r="BK179" i="1"/>
  <c r="BS179" i="1" s="1"/>
  <c r="BU179" i="1" s="1"/>
  <c r="BF179" i="1"/>
  <c r="K179" i="1"/>
  <c r="BI179" i="1" s="1"/>
  <c r="BJ179" i="1" s="1"/>
  <c r="BR178" i="1"/>
  <c r="BQ178" i="1"/>
  <c r="BP178" i="1"/>
  <c r="BO178" i="1"/>
  <c r="BN178" i="1"/>
  <c r="BM178" i="1" s="1"/>
  <c r="BL178" i="1"/>
  <c r="BT178" i="1" s="1"/>
  <c r="BK178" i="1"/>
  <c r="BS178" i="1" s="1"/>
  <c r="BF178" i="1"/>
  <c r="K178" i="1"/>
  <c r="BI178" i="1" s="1"/>
  <c r="BJ178" i="1" s="1"/>
  <c r="BR177" i="1"/>
  <c r="BQ177" i="1"/>
  <c r="BP177" i="1" s="1"/>
  <c r="BO177" i="1"/>
  <c r="BN177" i="1"/>
  <c r="BM177" i="1"/>
  <c r="BL177" i="1"/>
  <c r="BT177" i="1" s="1"/>
  <c r="BK177" i="1"/>
  <c r="BS177" i="1" s="1"/>
  <c r="BU177" i="1" s="1"/>
  <c r="BF177" i="1"/>
  <c r="K177" i="1"/>
  <c r="BI177" i="1" s="1"/>
  <c r="BJ177" i="1" s="1"/>
  <c r="BR176" i="1"/>
  <c r="BQ176" i="1"/>
  <c r="BP176" i="1"/>
  <c r="BO176" i="1"/>
  <c r="BN176" i="1"/>
  <c r="BM176" i="1" s="1"/>
  <c r="BL176" i="1"/>
  <c r="BT176" i="1" s="1"/>
  <c r="BK176" i="1"/>
  <c r="BS176" i="1" s="1"/>
  <c r="BF176" i="1"/>
  <c r="K176" i="1"/>
  <c r="BI176" i="1" s="1"/>
  <c r="BJ176" i="1" s="1"/>
  <c r="BR175" i="1"/>
  <c r="BQ175" i="1"/>
  <c r="BP175" i="1" s="1"/>
  <c r="BO175" i="1"/>
  <c r="BN175" i="1"/>
  <c r="BM175" i="1"/>
  <c r="BL175" i="1"/>
  <c r="BT175" i="1" s="1"/>
  <c r="BK175" i="1"/>
  <c r="BS175" i="1" s="1"/>
  <c r="BU175" i="1" s="1"/>
  <c r="BF175" i="1"/>
  <c r="K175" i="1"/>
  <c r="BI175" i="1" s="1"/>
  <c r="BJ175" i="1" s="1"/>
  <c r="BR174" i="1"/>
  <c r="BQ174" i="1"/>
  <c r="BP174" i="1"/>
  <c r="BO174" i="1"/>
  <c r="BN174" i="1"/>
  <c r="BM174" i="1" s="1"/>
  <c r="BL174" i="1"/>
  <c r="BT174" i="1" s="1"/>
  <c r="BK174" i="1"/>
  <c r="BS174" i="1" s="1"/>
  <c r="BF174" i="1"/>
  <c r="K174" i="1"/>
  <c r="BI174" i="1" s="1"/>
  <c r="BJ174" i="1" s="1"/>
  <c r="BR173" i="1"/>
  <c r="BQ173" i="1"/>
  <c r="BP173" i="1" s="1"/>
  <c r="BO173" i="1"/>
  <c r="BN173" i="1"/>
  <c r="BM173" i="1"/>
  <c r="BL173" i="1"/>
  <c r="BT173" i="1" s="1"/>
  <c r="BK173" i="1"/>
  <c r="BS173" i="1" s="1"/>
  <c r="BU173" i="1" s="1"/>
  <c r="BF173" i="1"/>
  <c r="K173" i="1"/>
  <c r="BI173" i="1" s="1"/>
  <c r="BJ173" i="1" s="1"/>
  <c r="BR172" i="1"/>
  <c r="BQ172" i="1"/>
  <c r="BP172" i="1"/>
  <c r="BO172" i="1"/>
  <c r="BN172" i="1"/>
  <c r="BM172" i="1" s="1"/>
  <c r="BL172" i="1"/>
  <c r="BT172" i="1" s="1"/>
  <c r="BK172" i="1"/>
  <c r="BS172" i="1" s="1"/>
  <c r="BF172" i="1"/>
  <c r="K172" i="1"/>
  <c r="BI172" i="1" s="1"/>
  <c r="BJ172" i="1" s="1"/>
  <c r="BR171" i="1"/>
  <c r="BQ171" i="1"/>
  <c r="BP171" i="1" s="1"/>
  <c r="BO171" i="1"/>
  <c r="BN171" i="1"/>
  <c r="BM171" i="1"/>
  <c r="BL171" i="1"/>
  <c r="BT171" i="1" s="1"/>
  <c r="BK171" i="1"/>
  <c r="BS171" i="1" s="1"/>
  <c r="BU171" i="1" s="1"/>
  <c r="BF171" i="1"/>
  <c r="K171" i="1"/>
  <c r="BI171" i="1" s="1"/>
  <c r="BJ171" i="1" s="1"/>
  <c r="BR170" i="1"/>
  <c r="BQ170" i="1"/>
  <c r="BP170" i="1"/>
  <c r="BO170" i="1"/>
  <c r="BN170" i="1"/>
  <c r="BM170" i="1" s="1"/>
  <c r="BL170" i="1"/>
  <c r="BT170" i="1" s="1"/>
  <c r="BK170" i="1"/>
  <c r="BS170" i="1" s="1"/>
  <c r="BF170" i="1"/>
  <c r="K170" i="1"/>
  <c r="BI170" i="1" s="1"/>
  <c r="BJ170" i="1" s="1"/>
  <c r="BR169" i="1"/>
  <c r="BQ169" i="1"/>
  <c r="BP169" i="1" s="1"/>
  <c r="BO169" i="1"/>
  <c r="BN169" i="1"/>
  <c r="BM169" i="1"/>
  <c r="BL169" i="1"/>
  <c r="BT169" i="1" s="1"/>
  <c r="BK169" i="1"/>
  <c r="BS169" i="1" s="1"/>
  <c r="BU169" i="1" s="1"/>
  <c r="BF169" i="1"/>
  <c r="K169" i="1"/>
  <c r="BI169" i="1" s="1"/>
  <c r="BJ169" i="1" s="1"/>
  <c r="BR168" i="1"/>
  <c r="BQ168" i="1"/>
  <c r="BP168" i="1"/>
  <c r="BO168" i="1"/>
  <c r="BN168" i="1"/>
  <c r="BM168" i="1" s="1"/>
  <c r="BL168" i="1"/>
  <c r="BT168" i="1" s="1"/>
  <c r="BK168" i="1"/>
  <c r="BS168" i="1" s="1"/>
  <c r="BF168" i="1"/>
  <c r="K168" i="1"/>
  <c r="BI168" i="1" s="1"/>
  <c r="BJ168" i="1" s="1"/>
  <c r="BR167" i="1"/>
  <c r="BQ167" i="1"/>
  <c r="BP167" i="1" s="1"/>
  <c r="BO167" i="1"/>
  <c r="BN167" i="1"/>
  <c r="BM167" i="1"/>
  <c r="BL167" i="1"/>
  <c r="BT167" i="1" s="1"/>
  <c r="BK167" i="1"/>
  <c r="BS167" i="1" s="1"/>
  <c r="BU167" i="1" s="1"/>
  <c r="BF167" i="1"/>
  <c r="K167" i="1"/>
  <c r="BI167" i="1" s="1"/>
  <c r="BJ167" i="1" s="1"/>
  <c r="BR166" i="1"/>
  <c r="BQ166" i="1"/>
  <c r="BP166" i="1"/>
  <c r="BO166" i="1"/>
  <c r="BN166" i="1"/>
  <c r="BM166" i="1" s="1"/>
  <c r="BL166" i="1"/>
  <c r="BT166" i="1" s="1"/>
  <c r="BK166" i="1"/>
  <c r="BS166" i="1" s="1"/>
  <c r="BF166" i="1"/>
  <c r="K166" i="1"/>
  <c r="BI166" i="1" s="1"/>
  <c r="BJ166" i="1" s="1"/>
  <c r="BR165" i="1"/>
  <c r="BQ165" i="1"/>
  <c r="BP165" i="1" s="1"/>
  <c r="BO165" i="1"/>
  <c r="BN165" i="1"/>
  <c r="BM165" i="1"/>
  <c r="BL165" i="1"/>
  <c r="BT165" i="1" s="1"/>
  <c r="BK165" i="1"/>
  <c r="BS165" i="1" s="1"/>
  <c r="BU165" i="1" s="1"/>
  <c r="BF165" i="1"/>
  <c r="K165" i="1"/>
  <c r="BI165" i="1" s="1"/>
  <c r="BJ165" i="1" s="1"/>
  <c r="BR164" i="1"/>
  <c r="BQ164" i="1"/>
  <c r="BP164" i="1"/>
  <c r="BO164" i="1"/>
  <c r="BN164" i="1"/>
  <c r="BM164" i="1" s="1"/>
  <c r="BL164" i="1"/>
  <c r="BT164" i="1" s="1"/>
  <c r="BK164" i="1"/>
  <c r="BS164" i="1" s="1"/>
  <c r="BF164" i="1"/>
  <c r="K164" i="1"/>
  <c r="BI164" i="1" s="1"/>
  <c r="BJ164" i="1" s="1"/>
  <c r="BR163" i="1"/>
  <c r="BQ163" i="1"/>
  <c r="BP163" i="1" s="1"/>
  <c r="BO163" i="1"/>
  <c r="BN163" i="1"/>
  <c r="BM163" i="1"/>
  <c r="BL163" i="1"/>
  <c r="BT163" i="1" s="1"/>
  <c r="BK163" i="1"/>
  <c r="BS163" i="1" s="1"/>
  <c r="BU163" i="1" s="1"/>
  <c r="BF163" i="1"/>
  <c r="K163" i="1"/>
  <c r="BI163" i="1" s="1"/>
  <c r="BJ163" i="1" s="1"/>
  <c r="BR162" i="1"/>
  <c r="BQ162" i="1"/>
  <c r="BP162" i="1"/>
  <c r="BO162" i="1"/>
  <c r="BN162" i="1"/>
  <c r="BM162" i="1" s="1"/>
  <c r="BL162" i="1"/>
  <c r="BT162" i="1" s="1"/>
  <c r="BK162" i="1"/>
  <c r="BS162" i="1" s="1"/>
  <c r="BF162" i="1"/>
  <c r="K162" i="1"/>
  <c r="BI162" i="1" s="1"/>
  <c r="BJ162" i="1" s="1"/>
  <c r="BR161" i="1"/>
  <c r="BQ161" i="1"/>
  <c r="BP161" i="1" s="1"/>
  <c r="BO161" i="1"/>
  <c r="BN161" i="1"/>
  <c r="BM161" i="1"/>
  <c r="BL161" i="1"/>
  <c r="BT161" i="1" s="1"/>
  <c r="BK161" i="1"/>
  <c r="BS161" i="1" s="1"/>
  <c r="BU161" i="1" s="1"/>
  <c r="BF161" i="1"/>
  <c r="K161" i="1"/>
  <c r="BI161" i="1" s="1"/>
  <c r="BJ161" i="1" s="1"/>
  <c r="BR160" i="1"/>
  <c r="BQ160" i="1"/>
  <c r="BP160" i="1"/>
  <c r="BO160" i="1"/>
  <c r="BN160" i="1"/>
  <c r="BM160" i="1" s="1"/>
  <c r="BL160" i="1"/>
  <c r="BT160" i="1" s="1"/>
  <c r="BK160" i="1"/>
  <c r="BS160" i="1" s="1"/>
  <c r="BF160" i="1"/>
  <c r="K160" i="1"/>
  <c r="BI160" i="1" s="1"/>
  <c r="BJ160" i="1" s="1"/>
  <c r="BR159" i="1"/>
  <c r="BQ159" i="1"/>
  <c r="BP159" i="1" s="1"/>
  <c r="BO159" i="1"/>
  <c r="BN159" i="1"/>
  <c r="BM159" i="1"/>
  <c r="BL159" i="1"/>
  <c r="BT159" i="1" s="1"/>
  <c r="BK159" i="1"/>
  <c r="BS159" i="1" s="1"/>
  <c r="BU159" i="1" s="1"/>
  <c r="BF159" i="1"/>
  <c r="K159" i="1"/>
  <c r="BI159" i="1" s="1"/>
  <c r="BJ159" i="1" s="1"/>
  <c r="BR158" i="1"/>
  <c r="BQ158" i="1"/>
  <c r="BP158" i="1"/>
  <c r="BO158" i="1"/>
  <c r="BN158" i="1"/>
  <c r="BM158" i="1" s="1"/>
  <c r="BL158" i="1"/>
  <c r="BT158" i="1" s="1"/>
  <c r="BK158" i="1"/>
  <c r="BS158" i="1" s="1"/>
  <c r="BF158" i="1"/>
  <c r="K158" i="1"/>
  <c r="BI158" i="1" s="1"/>
  <c r="BJ158" i="1" s="1"/>
  <c r="BR157" i="1"/>
  <c r="BQ157" i="1"/>
  <c r="BP157" i="1" s="1"/>
  <c r="BO157" i="1"/>
  <c r="BN157" i="1"/>
  <c r="BM157" i="1"/>
  <c r="BL157" i="1"/>
  <c r="BT157" i="1" s="1"/>
  <c r="BK157" i="1"/>
  <c r="BS157" i="1" s="1"/>
  <c r="BU157" i="1" s="1"/>
  <c r="BF157" i="1"/>
  <c r="K157" i="1"/>
  <c r="BI157" i="1" s="1"/>
  <c r="BJ157" i="1" s="1"/>
  <c r="BR156" i="1"/>
  <c r="BQ156" i="1"/>
  <c r="BP156" i="1"/>
  <c r="BO156" i="1"/>
  <c r="BN156" i="1"/>
  <c r="BM156" i="1" s="1"/>
  <c r="BL156" i="1"/>
  <c r="BT156" i="1" s="1"/>
  <c r="BK156" i="1"/>
  <c r="BS156" i="1" s="1"/>
  <c r="BF156" i="1"/>
  <c r="K156" i="1"/>
  <c r="BI156" i="1" s="1"/>
  <c r="BJ156" i="1" s="1"/>
  <c r="BR155" i="1"/>
  <c r="BQ155" i="1"/>
  <c r="BP155" i="1" s="1"/>
  <c r="BO155" i="1"/>
  <c r="BN155" i="1"/>
  <c r="BM155" i="1"/>
  <c r="BL155" i="1"/>
  <c r="BT155" i="1" s="1"/>
  <c r="BK155" i="1"/>
  <c r="BS155" i="1" s="1"/>
  <c r="BU155" i="1" s="1"/>
  <c r="BF155" i="1"/>
  <c r="K155" i="1"/>
  <c r="BI155" i="1" s="1"/>
  <c r="BJ155" i="1" s="1"/>
  <c r="BR154" i="1"/>
  <c r="BQ154" i="1"/>
  <c r="BP154" i="1"/>
  <c r="BO154" i="1"/>
  <c r="BN154" i="1"/>
  <c r="BM154" i="1" s="1"/>
  <c r="BL154" i="1"/>
  <c r="BT154" i="1" s="1"/>
  <c r="BK154" i="1"/>
  <c r="BS154" i="1" s="1"/>
  <c r="BF154" i="1"/>
  <c r="K154" i="1"/>
  <c r="BI154" i="1" s="1"/>
  <c r="BJ154" i="1" s="1"/>
  <c r="BR153" i="1"/>
  <c r="BQ153" i="1"/>
  <c r="BP153" i="1" s="1"/>
  <c r="BO153" i="1"/>
  <c r="BN153" i="1"/>
  <c r="BM153" i="1"/>
  <c r="BL153" i="1"/>
  <c r="BT153" i="1" s="1"/>
  <c r="BK153" i="1"/>
  <c r="BS153" i="1" s="1"/>
  <c r="BU153" i="1" s="1"/>
  <c r="BF153" i="1"/>
  <c r="K153" i="1"/>
  <c r="BI153" i="1" s="1"/>
  <c r="BJ153" i="1" s="1"/>
  <c r="BR152" i="1"/>
  <c r="BQ152" i="1"/>
  <c r="BP152" i="1"/>
  <c r="BO152" i="1"/>
  <c r="BN152" i="1"/>
  <c r="BM152" i="1" s="1"/>
  <c r="BL152" i="1"/>
  <c r="BT152" i="1" s="1"/>
  <c r="BK152" i="1"/>
  <c r="BS152" i="1" s="1"/>
  <c r="BF152" i="1"/>
  <c r="K152" i="1"/>
  <c r="BI152" i="1" s="1"/>
  <c r="BJ152" i="1" s="1"/>
  <c r="BR151" i="1"/>
  <c r="BQ151" i="1"/>
  <c r="BP151" i="1" s="1"/>
  <c r="BO151" i="1"/>
  <c r="BN151" i="1"/>
  <c r="BM151" i="1"/>
  <c r="BL151" i="1"/>
  <c r="BT151" i="1" s="1"/>
  <c r="BK151" i="1"/>
  <c r="BS151" i="1" s="1"/>
  <c r="BU151" i="1" s="1"/>
  <c r="BF151" i="1"/>
  <c r="K151" i="1"/>
  <c r="BI151" i="1" s="1"/>
  <c r="BJ151" i="1" s="1"/>
  <c r="BR150" i="1"/>
  <c r="BQ150" i="1"/>
  <c r="BP150" i="1"/>
  <c r="BO150" i="1"/>
  <c r="BN150" i="1"/>
  <c r="BM150" i="1" s="1"/>
  <c r="BL150" i="1"/>
  <c r="BT150" i="1" s="1"/>
  <c r="BK150" i="1"/>
  <c r="BS150" i="1" s="1"/>
  <c r="BF150" i="1"/>
  <c r="K150" i="1"/>
  <c r="BI150" i="1" s="1"/>
  <c r="BJ150" i="1" s="1"/>
  <c r="BR149" i="1"/>
  <c r="BQ149" i="1"/>
  <c r="BP149" i="1" s="1"/>
  <c r="BO149" i="1"/>
  <c r="BN149" i="1"/>
  <c r="BM149" i="1"/>
  <c r="BL149" i="1"/>
  <c r="BT149" i="1" s="1"/>
  <c r="BK149" i="1"/>
  <c r="BS149" i="1" s="1"/>
  <c r="BU149" i="1" s="1"/>
  <c r="BF149" i="1"/>
  <c r="K149" i="1"/>
  <c r="BI149" i="1" s="1"/>
  <c r="BJ149" i="1" s="1"/>
  <c r="BR148" i="1"/>
  <c r="BQ148" i="1"/>
  <c r="BP148" i="1"/>
  <c r="BO148" i="1"/>
  <c r="BN148" i="1"/>
  <c r="BM148" i="1" s="1"/>
  <c r="BL148" i="1"/>
  <c r="BT148" i="1" s="1"/>
  <c r="BK148" i="1"/>
  <c r="BS148" i="1" s="1"/>
  <c r="BF148" i="1"/>
  <c r="K148" i="1"/>
  <c r="BI148" i="1" s="1"/>
  <c r="BJ148" i="1" s="1"/>
  <c r="BR147" i="1"/>
  <c r="BQ147" i="1"/>
  <c r="BP147" i="1" s="1"/>
  <c r="BO147" i="1"/>
  <c r="BN147" i="1"/>
  <c r="BM147" i="1"/>
  <c r="BL147" i="1"/>
  <c r="BT147" i="1" s="1"/>
  <c r="BK147" i="1"/>
  <c r="BS147" i="1" s="1"/>
  <c r="BU147" i="1" s="1"/>
  <c r="BF147" i="1"/>
  <c r="K147" i="1"/>
  <c r="BI147" i="1" s="1"/>
  <c r="BJ147" i="1" s="1"/>
  <c r="BR146" i="1"/>
  <c r="BQ146" i="1"/>
  <c r="BP146" i="1"/>
  <c r="BO146" i="1"/>
  <c r="BN146" i="1"/>
  <c r="BM146" i="1" s="1"/>
  <c r="BL146" i="1"/>
  <c r="BT146" i="1" s="1"/>
  <c r="BK146" i="1"/>
  <c r="BS146" i="1" s="1"/>
  <c r="BF146" i="1"/>
  <c r="K146" i="1"/>
  <c r="BI146" i="1" s="1"/>
  <c r="BJ146" i="1" s="1"/>
  <c r="BR145" i="1"/>
  <c r="BQ145" i="1"/>
  <c r="BP145" i="1" s="1"/>
  <c r="BO145" i="1"/>
  <c r="BN145" i="1"/>
  <c r="BM145" i="1"/>
  <c r="BL145" i="1"/>
  <c r="BT145" i="1" s="1"/>
  <c r="BK145" i="1"/>
  <c r="BS145" i="1" s="1"/>
  <c r="BU145" i="1" s="1"/>
  <c r="BF145" i="1"/>
  <c r="K145" i="1"/>
  <c r="BI145" i="1" s="1"/>
  <c r="BJ145" i="1" s="1"/>
  <c r="BR144" i="1"/>
  <c r="BQ144" i="1"/>
  <c r="BP144" i="1"/>
  <c r="BO144" i="1"/>
  <c r="BN144" i="1"/>
  <c r="BM144" i="1" s="1"/>
  <c r="BL144" i="1"/>
  <c r="BT144" i="1" s="1"/>
  <c r="BK144" i="1"/>
  <c r="BS144" i="1" s="1"/>
  <c r="BF144" i="1"/>
  <c r="K144" i="1"/>
  <c r="BI144" i="1" s="1"/>
  <c r="BJ144" i="1" s="1"/>
  <c r="BR143" i="1"/>
  <c r="BQ143" i="1"/>
  <c r="BP143" i="1" s="1"/>
  <c r="BO143" i="1"/>
  <c r="BN143" i="1"/>
  <c r="BM143" i="1"/>
  <c r="BL143" i="1"/>
  <c r="BT143" i="1" s="1"/>
  <c r="BK143" i="1"/>
  <c r="BS143" i="1" s="1"/>
  <c r="BU143" i="1" s="1"/>
  <c r="BF143" i="1"/>
  <c r="K143" i="1"/>
  <c r="BI143" i="1" s="1"/>
  <c r="BJ143" i="1" s="1"/>
  <c r="BR142" i="1"/>
  <c r="BQ142" i="1"/>
  <c r="BP142" i="1"/>
  <c r="BO142" i="1"/>
  <c r="BN142" i="1"/>
  <c r="BM142" i="1" s="1"/>
  <c r="BL142" i="1"/>
  <c r="BT142" i="1" s="1"/>
  <c r="BK142" i="1"/>
  <c r="BS142" i="1" s="1"/>
  <c r="BF142" i="1"/>
  <c r="K142" i="1"/>
  <c r="BI142" i="1" s="1"/>
  <c r="BJ142" i="1" s="1"/>
  <c r="BR141" i="1"/>
  <c r="BQ141" i="1"/>
  <c r="BP141" i="1" s="1"/>
  <c r="BO141" i="1"/>
  <c r="BN141" i="1"/>
  <c r="BM141" i="1"/>
  <c r="BL141" i="1"/>
  <c r="BT141" i="1" s="1"/>
  <c r="BK141" i="1"/>
  <c r="BS141" i="1" s="1"/>
  <c r="BU141" i="1" s="1"/>
  <c r="BF141" i="1"/>
  <c r="K141" i="1"/>
  <c r="BI141" i="1" s="1"/>
  <c r="BJ141" i="1" s="1"/>
  <c r="BR140" i="1"/>
  <c r="BQ140" i="1"/>
  <c r="BP140" i="1"/>
  <c r="BO140" i="1"/>
  <c r="BN140" i="1"/>
  <c r="BM140" i="1" s="1"/>
  <c r="BL140" i="1"/>
  <c r="BT140" i="1" s="1"/>
  <c r="BK140" i="1"/>
  <c r="BS140" i="1" s="1"/>
  <c r="BF140" i="1"/>
  <c r="K140" i="1"/>
  <c r="BI140" i="1" s="1"/>
  <c r="BJ140" i="1" s="1"/>
  <c r="BR139" i="1"/>
  <c r="BQ139" i="1"/>
  <c r="BP139" i="1" s="1"/>
  <c r="BO139" i="1"/>
  <c r="BN139" i="1"/>
  <c r="BM139" i="1"/>
  <c r="BL139" i="1"/>
  <c r="BT139" i="1" s="1"/>
  <c r="BK139" i="1"/>
  <c r="BS139" i="1" s="1"/>
  <c r="BU139" i="1" s="1"/>
  <c r="BF139" i="1"/>
  <c r="K139" i="1"/>
  <c r="BI139" i="1" s="1"/>
  <c r="BJ139" i="1" s="1"/>
  <c r="BR138" i="1"/>
  <c r="BQ138" i="1"/>
  <c r="BP138" i="1"/>
  <c r="BO138" i="1"/>
  <c r="BN138" i="1"/>
  <c r="BM138" i="1"/>
  <c r="BL138" i="1"/>
  <c r="BT138" i="1" s="1"/>
  <c r="BK138" i="1"/>
  <c r="BS138" i="1" s="1"/>
  <c r="BU138" i="1" s="1"/>
  <c r="BF138" i="1"/>
  <c r="K138" i="1"/>
  <c r="BI138" i="1" s="1"/>
  <c r="BJ138" i="1" s="1"/>
  <c r="BR137" i="1"/>
  <c r="BQ137" i="1"/>
  <c r="BP137" i="1"/>
  <c r="BO137" i="1"/>
  <c r="BN137" i="1"/>
  <c r="BM137" i="1" s="1"/>
  <c r="BL137" i="1"/>
  <c r="BT137" i="1" s="1"/>
  <c r="BK137" i="1"/>
  <c r="BS137" i="1" s="1"/>
  <c r="BF137" i="1"/>
  <c r="K137" i="1"/>
  <c r="BI137" i="1" s="1"/>
  <c r="BJ137" i="1" s="1"/>
  <c r="BR136" i="1"/>
  <c r="BQ136" i="1"/>
  <c r="BP136" i="1" s="1"/>
  <c r="BO136" i="1"/>
  <c r="BN136" i="1"/>
  <c r="BM136" i="1"/>
  <c r="BL136" i="1"/>
  <c r="BT136" i="1" s="1"/>
  <c r="BK136" i="1"/>
  <c r="BS136" i="1" s="1"/>
  <c r="BU136" i="1" s="1"/>
  <c r="BF136" i="1"/>
  <c r="K136" i="1"/>
  <c r="BI136" i="1" s="1"/>
  <c r="BJ136" i="1" s="1"/>
  <c r="BR135" i="1"/>
  <c r="BQ135" i="1"/>
  <c r="BP135" i="1"/>
  <c r="BO135" i="1"/>
  <c r="BN135" i="1"/>
  <c r="BM135" i="1" s="1"/>
  <c r="BL135" i="1"/>
  <c r="BT135" i="1" s="1"/>
  <c r="BK135" i="1"/>
  <c r="BS135" i="1" s="1"/>
  <c r="BF135" i="1"/>
  <c r="K135" i="1"/>
  <c r="BI135" i="1" s="1"/>
  <c r="BJ135" i="1" s="1"/>
  <c r="BR134" i="1"/>
  <c r="BQ134" i="1"/>
  <c r="BP134" i="1" s="1"/>
  <c r="BO134" i="1"/>
  <c r="BN134" i="1"/>
  <c r="BM134" i="1"/>
  <c r="BL134" i="1"/>
  <c r="BT134" i="1" s="1"/>
  <c r="BK134" i="1"/>
  <c r="BS134" i="1" s="1"/>
  <c r="BU134" i="1" s="1"/>
  <c r="BF134" i="1"/>
  <c r="K134" i="1"/>
  <c r="BI134" i="1" s="1"/>
  <c r="BJ134" i="1" s="1"/>
  <c r="BR133" i="1"/>
  <c r="BQ133" i="1"/>
  <c r="BP133" i="1"/>
  <c r="BO133" i="1"/>
  <c r="BN133" i="1"/>
  <c r="BM133" i="1" s="1"/>
  <c r="BL133" i="1"/>
  <c r="BT133" i="1" s="1"/>
  <c r="BK133" i="1"/>
  <c r="BS133" i="1" s="1"/>
  <c r="BF133" i="1"/>
  <c r="K133" i="1"/>
  <c r="BI133" i="1" s="1"/>
  <c r="BJ133" i="1" s="1"/>
  <c r="BR132" i="1"/>
  <c r="BQ132" i="1"/>
  <c r="BP132" i="1" s="1"/>
  <c r="BO132" i="1"/>
  <c r="BN132" i="1"/>
  <c r="BM132" i="1"/>
  <c r="BL132" i="1"/>
  <c r="BT132" i="1" s="1"/>
  <c r="BK132" i="1"/>
  <c r="BS132" i="1" s="1"/>
  <c r="BU132" i="1" s="1"/>
  <c r="BF132" i="1"/>
  <c r="K132" i="1"/>
  <c r="BI132" i="1" s="1"/>
  <c r="BJ132" i="1" s="1"/>
  <c r="BR131" i="1"/>
  <c r="BQ131" i="1"/>
  <c r="BP131" i="1"/>
  <c r="BO131" i="1"/>
  <c r="BN131" i="1"/>
  <c r="BM131" i="1" s="1"/>
  <c r="BL131" i="1"/>
  <c r="BT131" i="1" s="1"/>
  <c r="BK131" i="1"/>
  <c r="BS131" i="1" s="1"/>
  <c r="BF131" i="1"/>
  <c r="K131" i="1"/>
  <c r="BI131" i="1" s="1"/>
  <c r="BJ131" i="1" s="1"/>
  <c r="BR130" i="1"/>
  <c r="BQ130" i="1"/>
  <c r="BP130" i="1" s="1"/>
  <c r="BO130" i="1"/>
  <c r="BN130" i="1"/>
  <c r="BM130" i="1"/>
  <c r="BL130" i="1"/>
  <c r="BT130" i="1" s="1"/>
  <c r="BK130" i="1"/>
  <c r="BS130" i="1" s="1"/>
  <c r="BU130" i="1" s="1"/>
  <c r="BF130" i="1"/>
  <c r="K130" i="1"/>
  <c r="BI130" i="1" s="1"/>
  <c r="BJ130" i="1" s="1"/>
  <c r="BR129" i="1"/>
  <c r="BQ129" i="1"/>
  <c r="BP129" i="1"/>
  <c r="BO129" i="1"/>
  <c r="BN129" i="1"/>
  <c r="BM129" i="1" s="1"/>
  <c r="BL129" i="1"/>
  <c r="BT129" i="1" s="1"/>
  <c r="BK129" i="1"/>
  <c r="BS129" i="1" s="1"/>
  <c r="BF129" i="1"/>
  <c r="K129" i="1"/>
  <c r="BI129" i="1" s="1"/>
  <c r="BJ129" i="1" s="1"/>
  <c r="BR128" i="1"/>
  <c r="BQ128" i="1"/>
  <c r="BP128" i="1" s="1"/>
  <c r="BO128" i="1"/>
  <c r="BN128" i="1"/>
  <c r="BM128" i="1"/>
  <c r="BL128" i="1"/>
  <c r="BT128" i="1" s="1"/>
  <c r="BK128" i="1"/>
  <c r="BS128" i="1" s="1"/>
  <c r="BU128" i="1" s="1"/>
  <c r="BF128" i="1"/>
  <c r="K128" i="1"/>
  <c r="BI128" i="1" s="1"/>
  <c r="BJ128" i="1" s="1"/>
  <c r="BR127" i="1"/>
  <c r="BQ127" i="1"/>
  <c r="BP127" i="1"/>
  <c r="BO127" i="1"/>
  <c r="BN127" i="1"/>
  <c r="BM127" i="1" s="1"/>
  <c r="BL127" i="1"/>
  <c r="BT127" i="1" s="1"/>
  <c r="BK127" i="1"/>
  <c r="BS127" i="1" s="1"/>
  <c r="BF127" i="1"/>
  <c r="K127" i="1"/>
  <c r="BI127" i="1" s="1"/>
  <c r="BJ127" i="1" s="1"/>
  <c r="BR126" i="1"/>
  <c r="BQ126" i="1"/>
  <c r="BP126" i="1" s="1"/>
  <c r="BO126" i="1"/>
  <c r="BN126" i="1"/>
  <c r="BM126" i="1"/>
  <c r="BL126" i="1"/>
  <c r="BT126" i="1" s="1"/>
  <c r="BK126" i="1"/>
  <c r="BS126" i="1" s="1"/>
  <c r="BU126" i="1" s="1"/>
  <c r="BF126" i="1"/>
  <c r="K126" i="1"/>
  <c r="BI126" i="1" s="1"/>
  <c r="BJ126" i="1" s="1"/>
  <c r="BR125" i="1"/>
  <c r="BQ125" i="1"/>
  <c r="BP125" i="1"/>
  <c r="BO125" i="1"/>
  <c r="BN125" i="1"/>
  <c r="BM125" i="1" s="1"/>
  <c r="BL125" i="1"/>
  <c r="BT125" i="1" s="1"/>
  <c r="BK125" i="1"/>
  <c r="BS125" i="1" s="1"/>
  <c r="BF125" i="1"/>
  <c r="K125" i="1"/>
  <c r="BI125" i="1" s="1"/>
  <c r="BJ125" i="1" s="1"/>
  <c r="BR124" i="1"/>
  <c r="BQ124" i="1"/>
  <c r="BP124" i="1" s="1"/>
  <c r="BO124" i="1"/>
  <c r="BN124" i="1"/>
  <c r="BM124" i="1"/>
  <c r="BL124" i="1"/>
  <c r="BT124" i="1" s="1"/>
  <c r="BK124" i="1"/>
  <c r="BS124" i="1" s="1"/>
  <c r="BU124" i="1" s="1"/>
  <c r="BF124" i="1"/>
  <c r="K124" i="1"/>
  <c r="BI124" i="1" s="1"/>
  <c r="BJ124" i="1" s="1"/>
  <c r="BR123" i="1"/>
  <c r="BQ123" i="1"/>
  <c r="BP123" i="1"/>
  <c r="BO123" i="1"/>
  <c r="BN123" i="1"/>
  <c r="BM123" i="1" s="1"/>
  <c r="BL123" i="1"/>
  <c r="BT123" i="1" s="1"/>
  <c r="BK123" i="1"/>
  <c r="BS123" i="1" s="1"/>
  <c r="BF123" i="1"/>
  <c r="K123" i="1"/>
  <c r="BI123" i="1" s="1"/>
  <c r="BJ123" i="1" s="1"/>
  <c r="BR122" i="1"/>
  <c r="BQ122" i="1"/>
  <c r="BP122" i="1" s="1"/>
  <c r="BO122" i="1"/>
  <c r="BN122" i="1"/>
  <c r="BM122" i="1"/>
  <c r="BL122" i="1"/>
  <c r="BT122" i="1" s="1"/>
  <c r="BK122" i="1"/>
  <c r="BS122" i="1" s="1"/>
  <c r="BU122" i="1" s="1"/>
  <c r="BF122" i="1"/>
  <c r="K122" i="1"/>
  <c r="BI122" i="1" s="1"/>
  <c r="BJ122" i="1" s="1"/>
  <c r="BR121" i="1"/>
  <c r="BQ121" i="1"/>
  <c r="BP121" i="1"/>
  <c r="BO121" i="1"/>
  <c r="BN121" i="1"/>
  <c r="BM121" i="1" s="1"/>
  <c r="BL121" i="1"/>
  <c r="BT121" i="1" s="1"/>
  <c r="BK121" i="1"/>
  <c r="BS121" i="1" s="1"/>
  <c r="BF121" i="1"/>
  <c r="K121" i="1"/>
  <c r="BI121" i="1" s="1"/>
  <c r="BJ121" i="1" s="1"/>
  <c r="BR120" i="1"/>
  <c r="BQ120" i="1"/>
  <c r="BP120" i="1" s="1"/>
  <c r="BO120" i="1"/>
  <c r="BN120" i="1"/>
  <c r="BM120" i="1"/>
  <c r="BL120" i="1"/>
  <c r="BT120" i="1" s="1"/>
  <c r="BK120" i="1"/>
  <c r="BS120" i="1" s="1"/>
  <c r="BU120" i="1" s="1"/>
  <c r="BF120" i="1"/>
  <c r="K120" i="1"/>
  <c r="BI120" i="1" s="1"/>
  <c r="BJ120" i="1" s="1"/>
  <c r="BR119" i="1"/>
  <c r="BQ119" i="1"/>
  <c r="BP119" i="1"/>
  <c r="BO119" i="1"/>
  <c r="BN119" i="1"/>
  <c r="BM119" i="1" s="1"/>
  <c r="BL119" i="1"/>
  <c r="BT119" i="1" s="1"/>
  <c r="BK119" i="1"/>
  <c r="BS119" i="1" s="1"/>
  <c r="BF119" i="1"/>
  <c r="K119" i="1"/>
  <c r="BI119" i="1" s="1"/>
  <c r="BJ119" i="1" s="1"/>
  <c r="BR118" i="1"/>
  <c r="BQ118" i="1"/>
  <c r="BP118" i="1" s="1"/>
  <c r="BO118" i="1"/>
  <c r="BN118" i="1"/>
  <c r="BM118" i="1"/>
  <c r="BL118" i="1"/>
  <c r="BT118" i="1" s="1"/>
  <c r="BK118" i="1"/>
  <c r="BS118" i="1" s="1"/>
  <c r="BU118" i="1" s="1"/>
  <c r="BF118" i="1"/>
  <c r="K118" i="1"/>
  <c r="BI118" i="1" s="1"/>
  <c r="BJ118" i="1" s="1"/>
  <c r="BR117" i="1"/>
  <c r="BQ117" i="1"/>
  <c r="BP117" i="1"/>
  <c r="BO117" i="1"/>
  <c r="BN117" i="1"/>
  <c r="BM117" i="1" s="1"/>
  <c r="BL117" i="1"/>
  <c r="BT117" i="1" s="1"/>
  <c r="BK117" i="1"/>
  <c r="BS117" i="1" s="1"/>
  <c r="BF117" i="1"/>
  <c r="K117" i="1"/>
  <c r="BI117" i="1" s="1"/>
  <c r="BJ117" i="1" s="1"/>
  <c r="BR116" i="1"/>
  <c r="BQ116" i="1"/>
  <c r="BP116" i="1" s="1"/>
  <c r="BO116" i="1"/>
  <c r="BN116" i="1"/>
  <c r="BM116" i="1"/>
  <c r="BL116" i="1"/>
  <c r="BT116" i="1" s="1"/>
  <c r="BK116" i="1"/>
  <c r="BS116" i="1" s="1"/>
  <c r="BU116" i="1" s="1"/>
  <c r="BF116" i="1"/>
  <c r="K116" i="1"/>
  <c r="BI116" i="1" s="1"/>
  <c r="BJ116" i="1" s="1"/>
  <c r="BR115" i="1"/>
  <c r="BQ115" i="1"/>
  <c r="BP115" i="1"/>
  <c r="BO115" i="1"/>
  <c r="BN115" i="1"/>
  <c r="BM115" i="1" s="1"/>
  <c r="BL115" i="1"/>
  <c r="BT115" i="1" s="1"/>
  <c r="BK115" i="1"/>
  <c r="BS115" i="1" s="1"/>
  <c r="BF115" i="1"/>
  <c r="K115" i="1"/>
  <c r="BI115" i="1" s="1"/>
  <c r="BJ115" i="1" s="1"/>
  <c r="BR114" i="1"/>
  <c r="BQ114" i="1"/>
  <c r="BP114" i="1" s="1"/>
  <c r="BO114" i="1"/>
  <c r="BN114" i="1"/>
  <c r="BM114" i="1"/>
  <c r="BL114" i="1"/>
  <c r="BT114" i="1" s="1"/>
  <c r="BK114" i="1"/>
  <c r="BS114" i="1" s="1"/>
  <c r="BU114" i="1" s="1"/>
  <c r="BF114" i="1"/>
  <c r="K114" i="1"/>
  <c r="BI114" i="1" s="1"/>
  <c r="BJ114" i="1" s="1"/>
  <c r="BR113" i="1"/>
  <c r="BQ113" i="1"/>
  <c r="BP113" i="1"/>
  <c r="BO113" i="1"/>
  <c r="BN113" i="1"/>
  <c r="BM113" i="1" s="1"/>
  <c r="BL113" i="1"/>
  <c r="BT113" i="1" s="1"/>
  <c r="BK113" i="1"/>
  <c r="BS113" i="1" s="1"/>
  <c r="BF113" i="1"/>
  <c r="K113" i="1"/>
  <c r="BI113" i="1" s="1"/>
  <c r="BJ113" i="1" s="1"/>
  <c r="BR112" i="1"/>
  <c r="BQ112" i="1"/>
  <c r="BP112" i="1" s="1"/>
  <c r="BO112" i="1"/>
  <c r="BN112" i="1"/>
  <c r="BM112" i="1"/>
  <c r="BL112" i="1"/>
  <c r="BT112" i="1" s="1"/>
  <c r="BK112" i="1"/>
  <c r="BS112" i="1" s="1"/>
  <c r="BU112" i="1" s="1"/>
  <c r="BF112" i="1"/>
  <c r="K112" i="1"/>
  <c r="BI112" i="1" s="1"/>
  <c r="BJ112" i="1" s="1"/>
  <c r="BR111" i="1"/>
  <c r="BQ111" i="1"/>
  <c r="BP111" i="1"/>
  <c r="BO111" i="1"/>
  <c r="BN111" i="1"/>
  <c r="BM111" i="1" s="1"/>
  <c r="BL111" i="1"/>
  <c r="BT111" i="1" s="1"/>
  <c r="BK111" i="1"/>
  <c r="BS111" i="1" s="1"/>
  <c r="BF111" i="1"/>
  <c r="K111" i="1"/>
  <c r="BI111" i="1" s="1"/>
  <c r="BJ111" i="1" s="1"/>
  <c r="BR110" i="1"/>
  <c r="BQ110" i="1"/>
  <c r="BP110" i="1" s="1"/>
  <c r="BO110" i="1"/>
  <c r="BN110" i="1"/>
  <c r="BM110" i="1"/>
  <c r="BL110" i="1"/>
  <c r="BT110" i="1" s="1"/>
  <c r="BK110" i="1"/>
  <c r="BS110" i="1" s="1"/>
  <c r="BU110" i="1" s="1"/>
  <c r="BF110" i="1"/>
  <c r="K110" i="1"/>
  <c r="BI110" i="1" s="1"/>
  <c r="BJ110" i="1" s="1"/>
  <c r="BR109" i="1"/>
  <c r="BQ109" i="1"/>
  <c r="BP109" i="1"/>
  <c r="BO109" i="1"/>
  <c r="BN109" i="1"/>
  <c r="BM109" i="1" s="1"/>
  <c r="BL109" i="1"/>
  <c r="BT109" i="1" s="1"/>
  <c r="BK109" i="1"/>
  <c r="BS109" i="1" s="1"/>
  <c r="BF109" i="1"/>
  <c r="K109" i="1"/>
  <c r="BI109" i="1" s="1"/>
  <c r="BJ109" i="1" s="1"/>
  <c r="BR108" i="1"/>
  <c r="BQ108" i="1"/>
  <c r="BP108" i="1" s="1"/>
  <c r="BO108" i="1"/>
  <c r="BN108" i="1"/>
  <c r="BM108" i="1"/>
  <c r="BL108" i="1"/>
  <c r="BT108" i="1" s="1"/>
  <c r="BK108" i="1"/>
  <c r="BS108" i="1" s="1"/>
  <c r="BU108" i="1" s="1"/>
  <c r="BF108" i="1"/>
  <c r="K108" i="1"/>
  <c r="BI108" i="1" s="1"/>
  <c r="BJ108" i="1" s="1"/>
  <c r="BR107" i="1"/>
  <c r="BQ107" i="1"/>
  <c r="BP107" i="1"/>
  <c r="BO107" i="1"/>
  <c r="BN107" i="1"/>
  <c r="BM107" i="1" s="1"/>
  <c r="BL107" i="1"/>
  <c r="BT107" i="1" s="1"/>
  <c r="BK107" i="1"/>
  <c r="BS107" i="1" s="1"/>
  <c r="BF107" i="1"/>
  <c r="K107" i="1"/>
  <c r="BI107" i="1" s="1"/>
  <c r="BJ107" i="1" s="1"/>
  <c r="BR106" i="1"/>
  <c r="BQ106" i="1"/>
  <c r="BP106" i="1" s="1"/>
  <c r="BO106" i="1"/>
  <c r="BN106" i="1"/>
  <c r="BM106" i="1"/>
  <c r="BL106" i="1"/>
  <c r="BT106" i="1" s="1"/>
  <c r="BK106" i="1"/>
  <c r="BS106" i="1" s="1"/>
  <c r="BU106" i="1" s="1"/>
  <c r="BF106" i="1"/>
  <c r="K106" i="1"/>
  <c r="BI106" i="1" s="1"/>
  <c r="BJ106" i="1" s="1"/>
  <c r="BR105" i="1"/>
  <c r="BQ105" i="1"/>
  <c r="BP105" i="1"/>
  <c r="BO105" i="1"/>
  <c r="BN105" i="1"/>
  <c r="BM105" i="1" s="1"/>
  <c r="BL105" i="1"/>
  <c r="BT105" i="1" s="1"/>
  <c r="BK105" i="1"/>
  <c r="BS105" i="1" s="1"/>
  <c r="BF105" i="1"/>
  <c r="K105" i="1"/>
  <c r="BI105" i="1" s="1"/>
  <c r="BJ105" i="1" s="1"/>
  <c r="BR104" i="1"/>
  <c r="BQ104" i="1"/>
  <c r="BP104" i="1" s="1"/>
  <c r="BO104" i="1"/>
  <c r="BN104" i="1"/>
  <c r="BM104" i="1"/>
  <c r="BL104" i="1"/>
  <c r="BT104" i="1" s="1"/>
  <c r="BK104" i="1"/>
  <c r="BS104" i="1" s="1"/>
  <c r="BU104" i="1" s="1"/>
  <c r="BF104" i="1"/>
  <c r="K104" i="1"/>
  <c r="BI104" i="1" s="1"/>
  <c r="BJ104" i="1" s="1"/>
  <c r="BR103" i="1"/>
  <c r="BQ103" i="1"/>
  <c r="BP103" i="1"/>
  <c r="BO103" i="1"/>
  <c r="BN103" i="1"/>
  <c r="BM103" i="1" s="1"/>
  <c r="BL103" i="1"/>
  <c r="BT103" i="1" s="1"/>
  <c r="BK103" i="1"/>
  <c r="BS103" i="1" s="1"/>
  <c r="BF103" i="1"/>
  <c r="K103" i="1"/>
  <c r="BI103" i="1" s="1"/>
  <c r="BJ103" i="1" s="1"/>
  <c r="BR102" i="1"/>
  <c r="BQ102" i="1"/>
  <c r="BP102" i="1" s="1"/>
  <c r="BO102" i="1"/>
  <c r="BN102" i="1"/>
  <c r="BM102" i="1"/>
  <c r="BL102" i="1"/>
  <c r="BT102" i="1" s="1"/>
  <c r="BK102" i="1"/>
  <c r="BS102" i="1" s="1"/>
  <c r="BU102" i="1" s="1"/>
  <c r="BF102" i="1"/>
  <c r="K102" i="1"/>
  <c r="BI102" i="1" s="1"/>
  <c r="BJ102" i="1" s="1"/>
  <c r="BR101" i="1"/>
  <c r="BQ101" i="1"/>
  <c r="BP101" i="1"/>
  <c r="BO101" i="1"/>
  <c r="BN101" i="1"/>
  <c r="BM101" i="1" s="1"/>
  <c r="BL101" i="1"/>
  <c r="BT101" i="1" s="1"/>
  <c r="BK101" i="1"/>
  <c r="BS101" i="1" s="1"/>
  <c r="BF101" i="1"/>
  <c r="K101" i="1"/>
  <c r="BI101" i="1" s="1"/>
  <c r="BJ101" i="1" s="1"/>
  <c r="BR100" i="1"/>
  <c r="BQ100" i="1"/>
  <c r="BP100" i="1" s="1"/>
  <c r="BO100" i="1"/>
  <c r="BN100" i="1"/>
  <c r="BM100" i="1"/>
  <c r="BL100" i="1"/>
  <c r="BT100" i="1" s="1"/>
  <c r="BK100" i="1"/>
  <c r="BS100" i="1" s="1"/>
  <c r="BU100" i="1" s="1"/>
  <c r="BF100" i="1"/>
  <c r="K100" i="1"/>
  <c r="BI100" i="1" s="1"/>
  <c r="BJ100" i="1" s="1"/>
  <c r="BR99" i="1"/>
  <c r="BQ99" i="1"/>
  <c r="BP99" i="1"/>
  <c r="BO99" i="1"/>
  <c r="BN99" i="1"/>
  <c r="BM99" i="1" s="1"/>
  <c r="BL99" i="1"/>
  <c r="BT99" i="1" s="1"/>
  <c r="BK99" i="1"/>
  <c r="BS99" i="1" s="1"/>
  <c r="BF99" i="1"/>
  <c r="K99" i="1"/>
  <c r="BI99" i="1" s="1"/>
  <c r="BJ99" i="1" s="1"/>
  <c r="BR98" i="1"/>
  <c r="BQ98" i="1"/>
  <c r="BP98" i="1" s="1"/>
  <c r="BO98" i="1"/>
  <c r="BN98" i="1"/>
  <c r="BM98" i="1"/>
  <c r="BL98" i="1"/>
  <c r="BT98" i="1" s="1"/>
  <c r="BK98" i="1"/>
  <c r="BS98" i="1" s="1"/>
  <c r="BU98" i="1" s="1"/>
  <c r="BF98" i="1"/>
  <c r="K98" i="1"/>
  <c r="BI98" i="1" s="1"/>
  <c r="BJ98" i="1" s="1"/>
  <c r="BR97" i="1"/>
  <c r="BQ97" i="1"/>
  <c r="BP97" i="1"/>
  <c r="BO97" i="1"/>
  <c r="BN97" i="1"/>
  <c r="BM97" i="1" s="1"/>
  <c r="BL97" i="1"/>
  <c r="BT97" i="1" s="1"/>
  <c r="BK97" i="1"/>
  <c r="BS97" i="1" s="1"/>
  <c r="BF97" i="1"/>
  <c r="K97" i="1"/>
  <c r="BI97" i="1" s="1"/>
  <c r="BJ97" i="1" s="1"/>
  <c r="BR96" i="1"/>
  <c r="BQ96" i="1"/>
  <c r="BP96" i="1" s="1"/>
  <c r="BO96" i="1"/>
  <c r="BN96" i="1"/>
  <c r="BM96" i="1"/>
  <c r="BL96" i="1"/>
  <c r="BT96" i="1" s="1"/>
  <c r="BK96" i="1"/>
  <c r="BS96" i="1" s="1"/>
  <c r="BU96" i="1" s="1"/>
  <c r="BF96" i="1"/>
  <c r="K96" i="1"/>
  <c r="BI96" i="1" s="1"/>
  <c r="BJ96" i="1" s="1"/>
  <c r="BR95" i="1"/>
  <c r="BQ95" i="1"/>
  <c r="BP95" i="1"/>
  <c r="BO95" i="1"/>
  <c r="BN95" i="1"/>
  <c r="BM95" i="1" s="1"/>
  <c r="BL95" i="1"/>
  <c r="BT95" i="1" s="1"/>
  <c r="BK95" i="1"/>
  <c r="BS95" i="1" s="1"/>
  <c r="BF95" i="1"/>
  <c r="K95" i="1"/>
  <c r="BI95" i="1" s="1"/>
  <c r="BJ95" i="1" s="1"/>
  <c r="BR94" i="1"/>
  <c r="BQ94" i="1"/>
  <c r="BP94" i="1" s="1"/>
  <c r="BO94" i="1"/>
  <c r="BM94" i="1" s="1"/>
  <c r="BN94" i="1"/>
  <c r="BL94" i="1"/>
  <c r="BT94" i="1" s="1"/>
  <c r="BK94" i="1"/>
  <c r="BF94" i="1"/>
  <c r="K94" i="1"/>
  <c r="BI94" i="1" s="1"/>
  <c r="BJ94" i="1" s="1"/>
  <c r="BR93" i="1"/>
  <c r="BQ93" i="1"/>
  <c r="BP93" i="1"/>
  <c r="BO93" i="1"/>
  <c r="BN93" i="1"/>
  <c r="BM93" i="1" s="1"/>
  <c r="BL93" i="1"/>
  <c r="BT93" i="1" s="1"/>
  <c r="BK93" i="1"/>
  <c r="BS93" i="1" s="1"/>
  <c r="BU93" i="1" s="1"/>
  <c r="BF93" i="1"/>
  <c r="K93" i="1"/>
  <c r="BI93" i="1" s="1"/>
  <c r="BJ93" i="1" s="1"/>
  <c r="BR92" i="1"/>
  <c r="BQ92" i="1"/>
  <c r="BP92" i="1" s="1"/>
  <c r="BO92" i="1"/>
  <c r="BN92" i="1"/>
  <c r="BM92" i="1"/>
  <c r="BL92" i="1"/>
  <c r="BT92" i="1" s="1"/>
  <c r="BK92" i="1"/>
  <c r="BS92" i="1" s="1"/>
  <c r="BF92" i="1"/>
  <c r="K92" i="1"/>
  <c r="BI92" i="1" s="1"/>
  <c r="BJ92" i="1" s="1"/>
  <c r="BR91" i="1"/>
  <c r="BQ91" i="1"/>
  <c r="BP91" i="1"/>
  <c r="BO91" i="1"/>
  <c r="BN91" i="1"/>
  <c r="BM91" i="1" s="1"/>
  <c r="BL91" i="1"/>
  <c r="BT91" i="1" s="1"/>
  <c r="BK91" i="1"/>
  <c r="BS91" i="1" s="1"/>
  <c r="BU91" i="1" s="1"/>
  <c r="BF91" i="1"/>
  <c r="K91" i="1"/>
  <c r="BI91" i="1" s="1"/>
  <c r="BJ91" i="1" s="1"/>
  <c r="BR90" i="1"/>
  <c r="BQ90" i="1"/>
  <c r="BP90" i="1" s="1"/>
  <c r="BO90" i="1"/>
  <c r="BN90" i="1"/>
  <c r="BM90" i="1"/>
  <c r="BL90" i="1"/>
  <c r="BT90" i="1" s="1"/>
  <c r="BK90" i="1"/>
  <c r="BS90" i="1" s="1"/>
  <c r="BF90" i="1"/>
  <c r="K90" i="1"/>
  <c r="BI90" i="1" s="1"/>
  <c r="BJ90" i="1" s="1"/>
  <c r="BR89" i="1"/>
  <c r="BQ89" i="1"/>
  <c r="BP89" i="1"/>
  <c r="BO89" i="1"/>
  <c r="BN89" i="1"/>
  <c r="BM89" i="1" s="1"/>
  <c r="BL89" i="1"/>
  <c r="BT89" i="1" s="1"/>
  <c r="BK89" i="1"/>
  <c r="BS89" i="1" s="1"/>
  <c r="BU89" i="1" s="1"/>
  <c r="BF89" i="1"/>
  <c r="K89" i="1"/>
  <c r="BI89" i="1" s="1"/>
  <c r="BJ89" i="1" s="1"/>
  <c r="BR88" i="1"/>
  <c r="BQ88" i="1"/>
  <c r="BP88" i="1" s="1"/>
  <c r="BO88" i="1"/>
  <c r="BN88" i="1"/>
  <c r="BM88" i="1"/>
  <c r="BL88" i="1"/>
  <c r="BT88" i="1" s="1"/>
  <c r="BK88" i="1"/>
  <c r="BS88" i="1" s="1"/>
  <c r="BF88" i="1"/>
  <c r="K88" i="1"/>
  <c r="BI88" i="1" s="1"/>
  <c r="BJ88" i="1" s="1"/>
  <c r="BR87" i="1"/>
  <c r="BQ87" i="1"/>
  <c r="BP87" i="1"/>
  <c r="BO87" i="1"/>
  <c r="BN87" i="1"/>
  <c r="BM87" i="1" s="1"/>
  <c r="BL87" i="1"/>
  <c r="BT87" i="1" s="1"/>
  <c r="BK87" i="1"/>
  <c r="BS87" i="1" s="1"/>
  <c r="BU87" i="1" s="1"/>
  <c r="BF87" i="1"/>
  <c r="K87" i="1"/>
  <c r="BI87" i="1" s="1"/>
  <c r="BJ87" i="1" s="1"/>
  <c r="BR86" i="1"/>
  <c r="BQ86" i="1"/>
  <c r="BP86" i="1" s="1"/>
  <c r="BO86" i="1"/>
  <c r="BN86" i="1"/>
  <c r="BM86" i="1"/>
  <c r="BL86" i="1"/>
  <c r="BT86" i="1" s="1"/>
  <c r="BK86" i="1"/>
  <c r="BS86" i="1" s="1"/>
  <c r="BF86" i="1"/>
  <c r="K86" i="1"/>
  <c r="BI86" i="1" s="1"/>
  <c r="BJ86" i="1" s="1"/>
  <c r="BR85" i="1"/>
  <c r="BQ85" i="1"/>
  <c r="BP85" i="1"/>
  <c r="BO85" i="1"/>
  <c r="BN85" i="1"/>
  <c r="BM85" i="1" s="1"/>
  <c r="BL85" i="1"/>
  <c r="BT85" i="1" s="1"/>
  <c r="BK85" i="1"/>
  <c r="BS85" i="1" s="1"/>
  <c r="BU85" i="1" s="1"/>
  <c r="BF85" i="1"/>
  <c r="K85" i="1"/>
  <c r="BI85" i="1" s="1"/>
  <c r="BJ85" i="1" s="1"/>
  <c r="BR84" i="1"/>
  <c r="BQ84" i="1"/>
  <c r="BP84" i="1" s="1"/>
  <c r="BO84" i="1"/>
  <c r="BN84" i="1"/>
  <c r="BM84" i="1"/>
  <c r="BL84" i="1"/>
  <c r="BT84" i="1" s="1"/>
  <c r="BK84" i="1"/>
  <c r="BS84" i="1" s="1"/>
  <c r="BF84" i="1"/>
  <c r="K84" i="1"/>
  <c r="BI84" i="1" s="1"/>
  <c r="BJ84" i="1" s="1"/>
  <c r="BR83" i="1"/>
  <c r="BQ83" i="1"/>
  <c r="BP83" i="1"/>
  <c r="BO83" i="1"/>
  <c r="BN83" i="1"/>
  <c r="BM83" i="1" s="1"/>
  <c r="BL83" i="1"/>
  <c r="BT83" i="1" s="1"/>
  <c r="BK83" i="1"/>
  <c r="BS83" i="1" s="1"/>
  <c r="BU83" i="1" s="1"/>
  <c r="BF83" i="1"/>
  <c r="K83" i="1"/>
  <c r="BI83" i="1" s="1"/>
  <c r="BJ83" i="1" s="1"/>
  <c r="BR82" i="1"/>
  <c r="BQ82" i="1"/>
  <c r="BP82" i="1" s="1"/>
  <c r="BO82" i="1"/>
  <c r="BN82" i="1"/>
  <c r="BM82" i="1"/>
  <c r="BL82" i="1"/>
  <c r="BT82" i="1" s="1"/>
  <c r="BK82" i="1"/>
  <c r="BS82" i="1" s="1"/>
  <c r="BF82" i="1"/>
  <c r="K82" i="1"/>
  <c r="BI82" i="1" s="1"/>
  <c r="BJ82" i="1" s="1"/>
  <c r="BR81" i="1"/>
  <c r="BQ81" i="1"/>
  <c r="BP81" i="1"/>
  <c r="BO81" i="1"/>
  <c r="BN81" i="1"/>
  <c r="BM81" i="1" s="1"/>
  <c r="BL81" i="1"/>
  <c r="BT81" i="1" s="1"/>
  <c r="BK81" i="1"/>
  <c r="BS81" i="1" s="1"/>
  <c r="BU81" i="1" s="1"/>
  <c r="BF81" i="1"/>
  <c r="K81" i="1"/>
  <c r="BI81" i="1" s="1"/>
  <c r="BJ81" i="1" s="1"/>
  <c r="BR80" i="1"/>
  <c r="BQ80" i="1"/>
  <c r="BP80" i="1" s="1"/>
  <c r="BO80" i="1"/>
  <c r="BN80" i="1"/>
  <c r="BM80" i="1"/>
  <c r="BL80" i="1"/>
  <c r="BT80" i="1" s="1"/>
  <c r="BK80" i="1"/>
  <c r="BS80" i="1" s="1"/>
  <c r="BF80" i="1"/>
  <c r="K80" i="1"/>
  <c r="BI80" i="1" s="1"/>
  <c r="BJ80" i="1" s="1"/>
  <c r="BR79" i="1"/>
  <c r="BQ79" i="1"/>
  <c r="BP79" i="1"/>
  <c r="BO79" i="1"/>
  <c r="BN79" i="1"/>
  <c r="BM79" i="1" s="1"/>
  <c r="BL79" i="1"/>
  <c r="BT79" i="1" s="1"/>
  <c r="BK79" i="1"/>
  <c r="BS79" i="1" s="1"/>
  <c r="BU79" i="1" s="1"/>
  <c r="BF79" i="1"/>
  <c r="K79" i="1"/>
  <c r="BI79" i="1" s="1"/>
  <c r="BJ79" i="1" s="1"/>
  <c r="BR78" i="1"/>
  <c r="BQ78" i="1"/>
  <c r="BP78" i="1" s="1"/>
  <c r="BO78" i="1"/>
  <c r="BN78" i="1"/>
  <c r="BM78" i="1"/>
  <c r="BL78" i="1"/>
  <c r="BT78" i="1" s="1"/>
  <c r="BK78" i="1"/>
  <c r="BS78" i="1" s="1"/>
  <c r="BF78" i="1"/>
  <c r="K78" i="1"/>
  <c r="BI78" i="1" s="1"/>
  <c r="BJ78" i="1" s="1"/>
  <c r="BR77" i="1"/>
  <c r="BQ77" i="1"/>
  <c r="BP77" i="1"/>
  <c r="BO77" i="1"/>
  <c r="BN77" i="1"/>
  <c r="BM77" i="1" s="1"/>
  <c r="BL77" i="1"/>
  <c r="BT77" i="1" s="1"/>
  <c r="BK77" i="1"/>
  <c r="BS77" i="1" s="1"/>
  <c r="BU77" i="1" s="1"/>
  <c r="BF77" i="1"/>
  <c r="K77" i="1"/>
  <c r="BI77" i="1" s="1"/>
  <c r="BJ77" i="1" s="1"/>
  <c r="BR76" i="1"/>
  <c r="BQ76" i="1"/>
  <c r="BP76" i="1" s="1"/>
  <c r="BO76" i="1"/>
  <c r="BN76" i="1"/>
  <c r="BM76" i="1"/>
  <c r="BL76" i="1"/>
  <c r="BT76" i="1" s="1"/>
  <c r="BK76" i="1"/>
  <c r="BS76" i="1" s="1"/>
  <c r="BF76" i="1"/>
  <c r="K76" i="1"/>
  <c r="BI76" i="1" s="1"/>
  <c r="BJ76" i="1" s="1"/>
  <c r="BR75" i="1"/>
  <c r="BQ75" i="1"/>
  <c r="BP75" i="1"/>
  <c r="BO75" i="1"/>
  <c r="BN75" i="1"/>
  <c r="BM75" i="1" s="1"/>
  <c r="BL75" i="1"/>
  <c r="BT75" i="1" s="1"/>
  <c r="BK75" i="1"/>
  <c r="BS75" i="1" s="1"/>
  <c r="BU75" i="1" s="1"/>
  <c r="BF75" i="1"/>
  <c r="K75" i="1"/>
  <c r="BI75" i="1" s="1"/>
  <c r="BJ75" i="1" s="1"/>
  <c r="BR74" i="1"/>
  <c r="BQ74" i="1"/>
  <c r="BP74" i="1" s="1"/>
  <c r="BO74" i="1"/>
  <c r="BN74" i="1"/>
  <c r="BM74" i="1"/>
  <c r="BL74" i="1"/>
  <c r="BT74" i="1" s="1"/>
  <c r="BK74" i="1"/>
  <c r="BS74" i="1" s="1"/>
  <c r="BF74" i="1"/>
  <c r="K74" i="1"/>
  <c r="BI74" i="1" s="1"/>
  <c r="BJ74" i="1" s="1"/>
  <c r="BR73" i="1"/>
  <c r="BQ73" i="1"/>
  <c r="BP73" i="1"/>
  <c r="BO73" i="1"/>
  <c r="BN73" i="1"/>
  <c r="BM73" i="1" s="1"/>
  <c r="BL73" i="1"/>
  <c r="BT73" i="1" s="1"/>
  <c r="BK73" i="1"/>
  <c r="BS73" i="1" s="1"/>
  <c r="BU73" i="1" s="1"/>
  <c r="BF73" i="1"/>
  <c r="K73" i="1"/>
  <c r="BI73" i="1" s="1"/>
  <c r="BJ73" i="1" s="1"/>
  <c r="BR72" i="1"/>
  <c r="BQ72" i="1"/>
  <c r="BP72" i="1" s="1"/>
  <c r="BO72" i="1"/>
  <c r="BN72" i="1"/>
  <c r="BM72" i="1"/>
  <c r="BL72" i="1"/>
  <c r="BT72" i="1" s="1"/>
  <c r="BK72" i="1"/>
  <c r="BS72" i="1" s="1"/>
  <c r="BF72" i="1"/>
  <c r="K72" i="1"/>
  <c r="BI72" i="1" s="1"/>
  <c r="BJ72" i="1" s="1"/>
  <c r="BR71" i="1"/>
  <c r="BQ71" i="1"/>
  <c r="BP71" i="1"/>
  <c r="BO71" i="1"/>
  <c r="BN71" i="1"/>
  <c r="BM71" i="1" s="1"/>
  <c r="BL71" i="1"/>
  <c r="BT71" i="1" s="1"/>
  <c r="BK71" i="1"/>
  <c r="BS71" i="1" s="1"/>
  <c r="BU71" i="1" s="1"/>
  <c r="BF71" i="1"/>
  <c r="K71" i="1"/>
  <c r="BI71" i="1" s="1"/>
  <c r="BJ71" i="1" s="1"/>
  <c r="BR70" i="1"/>
  <c r="BQ70" i="1"/>
  <c r="BP70" i="1" s="1"/>
  <c r="BO70" i="1"/>
  <c r="BN70" i="1"/>
  <c r="BM70" i="1"/>
  <c r="BL70" i="1"/>
  <c r="BT70" i="1" s="1"/>
  <c r="BK70" i="1"/>
  <c r="BS70" i="1" s="1"/>
  <c r="BF70" i="1"/>
  <c r="K70" i="1"/>
  <c r="BI70" i="1" s="1"/>
  <c r="BJ70" i="1" s="1"/>
  <c r="BR69" i="1"/>
  <c r="BQ69" i="1"/>
  <c r="BP69" i="1"/>
  <c r="BO69" i="1"/>
  <c r="BN69" i="1"/>
  <c r="BM69" i="1" s="1"/>
  <c r="BL69" i="1"/>
  <c r="BT69" i="1" s="1"/>
  <c r="BK69" i="1"/>
  <c r="BS69" i="1" s="1"/>
  <c r="BU69" i="1" s="1"/>
  <c r="BF69" i="1"/>
  <c r="K69" i="1"/>
  <c r="BI69" i="1" s="1"/>
  <c r="BJ69" i="1" s="1"/>
  <c r="BR68" i="1"/>
  <c r="BQ68" i="1"/>
  <c r="BP68" i="1" s="1"/>
  <c r="BO68" i="1"/>
  <c r="BN68" i="1"/>
  <c r="BM68" i="1"/>
  <c r="BL68" i="1"/>
  <c r="BT68" i="1" s="1"/>
  <c r="BK68" i="1"/>
  <c r="BS68" i="1" s="1"/>
  <c r="BF68" i="1"/>
  <c r="K68" i="1"/>
  <c r="BI68" i="1" s="1"/>
  <c r="BJ68" i="1" s="1"/>
  <c r="BR67" i="1"/>
  <c r="BQ67" i="1"/>
  <c r="BP67" i="1"/>
  <c r="BO67" i="1"/>
  <c r="BN67" i="1"/>
  <c r="BM67" i="1" s="1"/>
  <c r="BL67" i="1"/>
  <c r="BT67" i="1" s="1"/>
  <c r="BK67" i="1"/>
  <c r="BS67" i="1" s="1"/>
  <c r="BU67" i="1" s="1"/>
  <c r="BF67" i="1"/>
  <c r="K67" i="1"/>
  <c r="BI67" i="1" s="1"/>
  <c r="BJ67" i="1" s="1"/>
  <c r="BR66" i="1"/>
  <c r="BQ66" i="1"/>
  <c r="BP66" i="1" s="1"/>
  <c r="BO66" i="1"/>
  <c r="BN66" i="1"/>
  <c r="BM66" i="1"/>
  <c r="BL66" i="1"/>
  <c r="BT66" i="1" s="1"/>
  <c r="BK66" i="1"/>
  <c r="BS66" i="1" s="1"/>
  <c r="BF66" i="1"/>
  <c r="K66" i="1"/>
  <c r="BI66" i="1" s="1"/>
  <c r="BJ66" i="1" s="1"/>
  <c r="BR65" i="1"/>
  <c r="BQ65" i="1"/>
  <c r="BP65" i="1"/>
  <c r="BO65" i="1"/>
  <c r="BN65" i="1"/>
  <c r="BM65" i="1" s="1"/>
  <c r="BL65" i="1"/>
  <c r="BT65" i="1" s="1"/>
  <c r="BK65" i="1"/>
  <c r="BS65" i="1" s="1"/>
  <c r="BU65" i="1" s="1"/>
  <c r="BF65" i="1"/>
  <c r="K65" i="1"/>
  <c r="BI65" i="1" s="1"/>
  <c r="BJ65" i="1" s="1"/>
  <c r="BR64" i="1"/>
  <c r="BQ64" i="1"/>
  <c r="BP64" i="1" s="1"/>
  <c r="BO64" i="1"/>
  <c r="BN64" i="1"/>
  <c r="BM64" i="1"/>
  <c r="BL64" i="1"/>
  <c r="BT64" i="1" s="1"/>
  <c r="BK64" i="1"/>
  <c r="BS64" i="1" s="1"/>
  <c r="BF64" i="1"/>
  <c r="K64" i="1"/>
  <c r="BI64" i="1" s="1"/>
  <c r="BJ64" i="1" s="1"/>
  <c r="BR63" i="1"/>
  <c r="BQ63" i="1"/>
  <c r="BP63" i="1"/>
  <c r="BO63" i="1"/>
  <c r="BN63" i="1"/>
  <c r="BM63" i="1" s="1"/>
  <c r="BL63" i="1"/>
  <c r="BT63" i="1" s="1"/>
  <c r="BK63" i="1"/>
  <c r="BS63" i="1" s="1"/>
  <c r="BU63" i="1" s="1"/>
  <c r="BF63" i="1"/>
  <c r="K63" i="1"/>
  <c r="BI63" i="1" s="1"/>
  <c r="BJ63" i="1" s="1"/>
  <c r="BR62" i="1"/>
  <c r="BQ62" i="1"/>
  <c r="BP62" i="1" s="1"/>
  <c r="BO62" i="1"/>
  <c r="BN62" i="1"/>
  <c r="BM62" i="1"/>
  <c r="BL62" i="1"/>
  <c r="BT62" i="1" s="1"/>
  <c r="BK62" i="1"/>
  <c r="BS62" i="1" s="1"/>
  <c r="BF62" i="1"/>
  <c r="K62" i="1"/>
  <c r="BI62" i="1" s="1"/>
  <c r="BJ62" i="1" s="1"/>
  <c r="BR61" i="1"/>
  <c r="BQ61" i="1"/>
  <c r="BP61" i="1"/>
  <c r="BO61" i="1"/>
  <c r="BN61" i="1"/>
  <c r="BM61" i="1" s="1"/>
  <c r="BL61" i="1"/>
  <c r="BT61" i="1" s="1"/>
  <c r="BK61" i="1"/>
  <c r="BS61" i="1" s="1"/>
  <c r="BU61" i="1" s="1"/>
  <c r="BF61" i="1"/>
  <c r="K61" i="1"/>
  <c r="BI61" i="1" s="1"/>
  <c r="BJ61" i="1" s="1"/>
  <c r="BR60" i="1"/>
  <c r="BQ60" i="1"/>
  <c r="BP60" i="1" s="1"/>
  <c r="BO60" i="1"/>
  <c r="BN60" i="1"/>
  <c r="BM60" i="1"/>
  <c r="BL60" i="1"/>
  <c r="BT60" i="1" s="1"/>
  <c r="BK60" i="1"/>
  <c r="BS60" i="1" s="1"/>
  <c r="BF60" i="1"/>
  <c r="K60" i="1"/>
  <c r="BI60" i="1" s="1"/>
  <c r="BJ60" i="1" s="1"/>
  <c r="BR59" i="1"/>
  <c r="BQ59" i="1"/>
  <c r="BP59" i="1"/>
  <c r="BO59" i="1"/>
  <c r="BN59" i="1"/>
  <c r="BM59" i="1" s="1"/>
  <c r="BL59" i="1"/>
  <c r="BT59" i="1" s="1"/>
  <c r="BK59" i="1"/>
  <c r="BS59" i="1" s="1"/>
  <c r="BU59" i="1" s="1"/>
  <c r="BF59" i="1"/>
  <c r="K59" i="1"/>
  <c r="BI59" i="1" s="1"/>
  <c r="BJ59" i="1" s="1"/>
  <c r="BR58" i="1"/>
  <c r="BQ58" i="1"/>
  <c r="BP58" i="1" s="1"/>
  <c r="BO58" i="1"/>
  <c r="BN58" i="1"/>
  <c r="BM58" i="1"/>
  <c r="BL58" i="1"/>
  <c r="BT58" i="1" s="1"/>
  <c r="BK58" i="1"/>
  <c r="BS58" i="1" s="1"/>
  <c r="BF58" i="1"/>
  <c r="K58" i="1"/>
  <c r="BI58" i="1" s="1"/>
  <c r="BJ58" i="1" s="1"/>
  <c r="BR57" i="1"/>
  <c r="BQ57" i="1"/>
  <c r="BP57" i="1"/>
  <c r="BO57" i="1"/>
  <c r="BN57" i="1"/>
  <c r="BM57" i="1" s="1"/>
  <c r="BL57" i="1"/>
  <c r="BT57" i="1" s="1"/>
  <c r="BK57" i="1"/>
  <c r="BS57" i="1" s="1"/>
  <c r="BU57" i="1" s="1"/>
  <c r="BF57" i="1"/>
  <c r="K57" i="1"/>
  <c r="BI57" i="1" s="1"/>
  <c r="BJ57" i="1" s="1"/>
  <c r="BR56" i="1"/>
  <c r="BQ56" i="1"/>
  <c r="BP56" i="1" s="1"/>
  <c r="BO56" i="1"/>
  <c r="BN56" i="1"/>
  <c r="BM56" i="1"/>
  <c r="BL56" i="1"/>
  <c r="BT56" i="1" s="1"/>
  <c r="BK56" i="1"/>
  <c r="BS56" i="1" s="1"/>
  <c r="BF56" i="1"/>
  <c r="K56" i="1"/>
  <c r="BI56" i="1" s="1"/>
  <c r="BJ56" i="1" s="1"/>
  <c r="BR55" i="1"/>
  <c r="BQ55" i="1"/>
  <c r="BP55" i="1"/>
  <c r="BO55" i="1"/>
  <c r="BN55" i="1"/>
  <c r="BM55" i="1" s="1"/>
  <c r="BL55" i="1"/>
  <c r="BT55" i="1" s="1"/>
  <c r="BK55" i="1"/>
  <c r="BS55" i="1" s="1"/>
  <c r="BU55" i="1" s="1"/>
  <c r="BF55" i="1"/>
  <c r="K55" i="1"/>
  <c r="BI55" i="1" s="1"/>
  <c r="BJ55" i="1" s="1"/>
  <c r="BR54" i="1"/>
  <c r="BQ54" i="1"/>
  <c r="BP54" i="1" s="1"/>
  <c r="BO54" i="1"/>
  <c r="BN54" i="1"/>
  <c r="BM54" i="1"/>
  <c r="BL54" i="1"/>
  <c r="BT54" i="1" s="1"/>
  <c r="BK54" i="1"/>
  <c r="BS54" i="1" s="1"/>
  <c r="BF54" i="1"/>
  <c r="K54" i="1"/>
  <c r="BI54" i="1" s="1"/>
  <c r="BJ54" i="1" s="1"/>
  <c r="BR53" i="1"/>
  <c r="BQ53" i="1"/>
  <c r="BP53" i="1"/>
  <c r="BO53" i="1"/>
  <c r="BN53" i="1"/>
  <c r="BM53" i="1" s="1"/>
  <c r="BL53" i="1"/>
  <c r="BT53" i="1" s="1"/>
  <c r="BK53" i="1"/>
  <c r="BS53" i="1" s="1"/>
  <c r="BU53" i="1" s="1"/>
  <c r="BF53" i="1"/>
  <c r="K53" i="1"/>
  <c r="BI53" i="1" s="1"/>
  <c r="BJ53" i="1" s="1"/>
  <c r="BR52" i="1"/>
  <c r="BQ52" i="1"/>
  <c r="BP52" i="1" s="1"/>
  <c r="BO52" i="1"/>
  <c r="BN52" i="1"/>
  <c r="BM52" i="1"/>
  <c r="BL52" i="1"/>
  <c r="BT52" i="1" s="1"/>
  <c r="BK52" i="1"/>
  <c r="BS52" i="1" s="1"/>
  <c r="BF52" i="1"/>
  <c r="K52" i="1"/>
  <c r="BI52" i="1" s="1"/>
  <c r="BJ52" i="1" s="1"/>
  <c r="BR51" i="1"/>
  <c r="BQ51" i="1"/>
  <c r="BP51" i="1"/>
  <c r="BO51" i="1"/>
  <c r="BN51" i="1"/>
  <c r="BM51" i="1" s="1"/>
  <c r="BL51" i="1"/>
  <c r="BT51" i="1" s="1"/>
  <c r="BK51" i="1"/>
  <c r="BS51" i="1" s="1"/>
  <c r="BU51" i="1" s="1"/>
  <c r="BF51" i="1"/>
  <c r="K51" i="1"/>
  <c r="BI51" i="1" s="1"/>
  <c r="BJ51" i="1" s="1"/>
  <c r="BR50" i="1"/>
  <c r="BQ50" i="1"/>
  <c r="BP50" i="1" s="1"/>
  <c r="BO50" i="1"/>
  <c r="BN50" i="1"/>
  <c r="BM50" i="1"/>
  <c r="BL50" i="1"/>
  <c r="BT50" i="1" s="1"/>
  <c r="BK50" i="1"/>
  <c r="BS50" i="1" s="1"/>
  <c r="BF50" i="1"/>
  <c r="K50" i="1"/>
  <c r="BI50" i="1" s="1"/>
  <c r="BJ50" i="1" s="1"/>
  <c r="BR49" i="1"/>
  <c r="BQ49" i="1"/>
  <c r="BP49" i="1"/>
  <c r="BO49" i="1"/>
  <c r="BN49" i="1"/>
  <c r="BM49" i="1" s="1"/>
  <c r="BL49" i="1"/>
  <c r="BT49" i="1" s="1"/>
  <c r="BK49" i="1"/>
  <c r="BS49" i="1" s="1"/>
  <c r="BU49" i="1" s="1"/>
  <c r="BF49" i="1"/>
  <c r="K49" i="1"/>
  <c r="BI49" i="1" s="1"/>
  <c r="BJ49" i="1" s="1"/>
  <c r="BR48" i="1"/>
  <c r="BQ48" i="1"/>
  <c r="BP48" i="1" s="1"/>
  <c r="BO48" i="1"/>
  <c r="BN48" i="1"/>
  <c r="BM48" i="1"/>
  <c r="BL48" i="1"/>
  <c r="BT48" i="1" s="1"/>
  <c r="BK48" i="1"/>
  <c r="BS48" i="1" s="1"/>
  <c r="BF48" i="1"/>
  <c r="K48" i="1"/>
  <c r="BI48" i="1" s="1"/>
  <c r="BJ48" i="1" s="1"/>
  <c r="BR47" i="1"/>
  <c r="BQ47" i="1"/>
  <c r="BP47" i="1"/>
  <c r="BO47" i="1"/>
  <c r="BN47" i="1"/>
  <c r="BM47" i="1" s="1"/>
  <c r="BL47" i="1"/>
  <c r="BT47" i="1" s="1"/>
  <c r="BK47" i="1"/>
  <c r="BS47" i="1" s="1"/>
  <c r="BU47" i="1" s="1"/>
  <c r="BF47" i="1"/>
  <c r="K47" i="1"/>
  <c r="BI47" i="1" s="1"/>
  <c r="BJ47" i="1" s="1"/>
  <c r="BR46" i="1"/>
  <c r="BQ46" i="1"/>
  <c r="BP46" i="1" s="1"/>
  <c r="BO46" i="1"/>
  <c r="BN46" i="1"/>
  <c r="BM46" i="1"/>
  <c r="BL46" i="1"/>
  <c r="BT46" i="1" s="1"/>
  <c r="BK46" i="1"/>
  <c r="BS46" i="1" s="1"/>
  <c r="BF46" i="1"/>
  <c r="K46" i="1"/>
  <c r="BI46" i="1" s="1"/>
  <c r="BJ46" i="1" s="1"/>
  <c r="BR45" i="1"/>
  <c r="BQ45" i="1"/>
  <c r="BP45" i="1"/>
  <c r="BO45" i="1"/>
  <c r="BN45" i="1"/>
  <c r="BM45" i="1" s="1"/>
  <c r="BL45" i="1"/>
  <c r="BT45" i="1" s="1"/>
  <c r="BK45" i="1"/>
  <c r="BS45" i="1" s="1"/>
  <c r="BU45" i="1" s="1"/>
  <c r="BF45" i="1"/>
  <c r="K45" i="1"/>
  <c r="BI45" i="1" s="1"/>
  <c r="BJ45" i="1" s="1"/>
  <c r="BR44" i="1"/>
  <c r="BQ44" i="1"/>
  <c r="BP44" i="1" s="1"/>
  <c r="BO44" i="1"/>
  <c r="BN44" i="1"/>
  <c r="BM44" i="1"/>
  <c r="BL44" i="1"/>
  <c r="BT44" i="1" s="1"/>
  <c r="BK44" i="1"/>
  <c r="BS44" i="1" s="1"/>
  <c r="BF44" i="1"/>
  <c r="K44" i="1"/>
  <c r="BI44" i="1" s="1"/>
  <c r="BJ44" i="1" s="1"/>
  <c r="BR43" i="1"/>
  <c r="BQ43" i="1"/>
  <c r="BP43" i="1"/>
  <c r="BO43" i="1"/>
  <c r="BN43" i="1"/>
  <c r="BM43" i="1" s="1"/>
  <c r="BL43" i="1"/>
  <c r="BT43" i="1" s="1"/>
  <c r="BK43" i="1"/>
  <c r="BS43" i="1" s="1"/>
  <c r="BU43" i="1" s="1"/>
  <c r="BF43" i="1"/>
  <c r="K43" i="1"/>
  <c r="BI43" i="1" s="1"/>
  <c r="BJ43" i="1" s="1"/>
  <c r="BR42" i="1"/>
  <c r="BQ42" i="1"/>
  <c r="BP42" i="1" s="1"/>
  <c r="BO42" i="1"/>
  <c r="BN42" i="1"/>
  <c r="BM42" i="1"/>
  <c r="BL42" i="1"/>
  <c r="BT42" i="1" s="1"/>
  <c r="BK42" i="1"/>
  <c r="BS42" i="1" s="1"/>
  <c r="BF42" i="1"/>
  <c r="K42" i="1"/>
  <c r="BI42" i="1" s="1"/>
  <c r="BJ42" i="1" s="1"/>
  <c r="BR41" i="1"/>
  <c r="BQ41" i="1"/>
  <c r="BP41" i="1"/>
  <c r="BO41" i="1"/>
  <c r="BN41" i="1"/>
  <c r="BM41" i="1" s="1"/>
  <c r="BL41" i="1"/>
  <c r="BT41" i="1" s="1"/>
  <c r="BK41" i="1"/>
  <c r="BS41" i="1" s="1"/>
  <c r="BU41" i="1" s="1"/>
  <c r="BF41" i="1"/>
  <c r="K41" i="1"/>
  <c r="BI41" i="1" s="1"/>
  <c r="BJ41" i="1" s="1"/>
  <c r="BR40" i="1"/>
  <c r="BQ40" i="1"/>
  <c r="BP40" i="1" s="1"/>
  <c r="BO40" i="1"/>
  <c r="BN40" i="1"/>
  <c r="BM40" i="1"/>
  <c r="BL40" i="1"/>
  <c r="BT40" i="1" s="1"/>
  <c r="BK40" i="1"/>
  <c r="BS40" i="1" s="1"/>
  <c r="BF40" i="1"/>
  <c r="K40" i="1"/>
  <c r="BI40" i="1" s="1"/>
  <c r="BJ40" i="1" s="1"/>
  <c r="BR39" i="1"/>
  <c r="BQ39" i="1"/>
  <c r="BP39" i="1"/>
  <c r="BO39" i="1"/>
  <c r="BN39" i="1"/>
  <c r="BM39" i="1" s="1"/>
  <c r="BL39" i="1"/>
  <c r="BT39" i="1" s="1"/>
  <c r="BK39" i="1"/>
  <c r="BS39" i="1" s="1"/>
  <c r="BU39" i="1" s="1"/>
  <c r="BF39" i="1"/>
  <c r="K39" i="1"/>
  <c r="BI39" i="1" s="1"/>
  <c r="BJ39" i="1" s="1"/>
  <c r="BR38" i="1"/>
  <c r="BQ38" i="1"/>
  <c r="BP38" i="1" s="1"/>
  <c r="BO38" i="1"/>
  <c r="BN38" i="1"/>
  <c r="BM38" i="1"/>
  <c r="BL38" i="1"/>
  <c r="BT38" i="1" s="1"/>
  <c r="BK38" i="1"/>
  <c r="BS38" i="1" s="1"/>
  <c r="BF38" i="1"/>
  <c r="K38" i="1"/>
  <c r="BI38" i="1" s="1"/>
  <c r="BJ38" i="1" s="1"/>
  <c r="BR37" i="1"/>
  <c r="BQ37" i="1"/>
  <c r="BP37" i="1"/>
  <c r="BO37" i="1"/>
  <c r="BN37" i="1"/>
  <c r="BM37" i="1" s="1"/>
  <c r="BL37" i="1"/>
  <c r="BT37" i="1" s="1"/>
  <c r="BK37" i="1"/>
  <c r="BS37" i="1" s="1"/>
  <c r="BU37" i="1" s="1"/>
  <c r="BF37" i="1"/>
  <c r="K37" i="1"/>
  <c r="BI37" i="1" s="1"/>
  <c r="BJ37" i="1" s="1"/>
  <c r="BR36" i="1"/>
  <c r="BQ36" i="1"/>
  <c r="BP36" i="1" s="1"/>
  <c r="BO36" i="1"/>
  <c r="BN36" i="1"/>
  <c r="BM36" i="1"/>
  <c r="BL36" i="1"/>
  <c r="BT36" i="1" s="1"/>
  <c r="BK36" i="1"/>
  <c r="BS36" i="1" s="1"/>
  <c r="BF36" i="1"/>
  <c r="K36" i="1"/>
  <c r="BI36" i="1" s="1"/>
  <c r="BJ36" i="1" s="1"/>
  <c r="BR35" i="1"/>
  <c r="BQ35" i="1"/>
  <c r="BP35" i="1"/>
  <c r="BO35" i="1"/>
  <c r="BN35" i="1"/>
  <c r="BM35" i="1" s="1"/>
  <c r="BL35" i="1"/>
  <c r="BT35" i="1" s="1"/>
  <c r="BK35" i="1"/>
  <c r="BS35" i="1" s="1"/>
  <c r="BU35" i="1" s="1"/>
  <c r="BF35" i="1"/>
  <c r="K35" i="1"/>
  <c r="BI35" i="1" s="1"/>
  <c r="BJ35" i="1" s="1"/>
  <c r="BR34" i="1"/>
  <c r="BQ34" i="1"/>
  <c r="BP34" i="1" s="1"/>
  <c r="BO34" i="1"/>
  <c r="BN34" i="1"/>
  <c r="BM34" i="1"/>
  <c r="BL34" i="1"/>
  <c r="BT34" i="1" s="1"/>
  <c r="BK34" i="1"/>
  <c r="BS34" i="1" s="1"/>
  <c r="BF34" i="1"/>
  <c r="K34" i="1"/>
  <c r="BI34" i="1" s="1"/>
  <c r="BJ34" i="1" s="1"/>
  <c r="BR33" i="1"/>
  <c r="BQ33" i="1"/>
  <c r="BP33" i="1"/>
  <c r="BO33" i="1"/>
  <c r="BN33" i="1"/>
  <c r="BM33" i="1" s="1"/>
  <c r="BL33" i="1"/>
  <c r="BT33" i="1" s="1"/>
  <c r="BK33" i="1"/>
  <c r="BS33" i="1" s="1"/>
  <c r="BU33" i="1" s="1"/>
  <c r="BF33" i="1"/>
  <c r="K33" i="1"/>
  <c r="BI33" i="1" s="1"/>
  <c r="BJ33" i="1" s="1"/>
  <c r="BR32" i="1"/>
  <c r="BQ32" i="1"/>
  <c r="BP32" i="1" s="1"/>
  <c r="BO32" i="1"/>
  <c r="BN32" i="1"/>
  <c r="BM32" i="1"/>
  <c r="BL32" i="1"/>
  <c r="BT32" i="1" s="1"/>
  <c r="BK32" i="1"/>
  <c r="BS32" i="1" s="1"/>
  <c r="BF32" i="1"/>
  <c r="K32" i="1"/>
  <c r="BI32" i="1" s="1"/>
  <c r="BJ32" i="1" s="1"/>
  <c r="BR31" i="1"/>
  <c r="BQ31" i="1"/>
  <c r="BP31" i="1"/>
  <c r="BO31" i="1"/>
  <c r="BN31" i="1"/>
  <c r="BM31" i="1" s="1"/>
  <c r="BL31" i="1"/>
  <c r="BT31" i="1" s="1"/>
  <c r="BK31" i="1"/>
  <c r="BS31" i="1" s="1"/>
  <c r="BU31" i="1" s="1"/>
  <c r="BF31" i="1"/>
  <c r="K31" i="1"/>
  <c r="BI31" i="1" s="1"/>
  <c r="BJ31" i="1" s="1"/>
  <c r="BR30" i="1"/>
  <c r="BQ30" i="1"/>
  <c r="BP30" i="1" s="1"/>
  <c r="BO30" i="1"/>
  <c r="BN30" i="1"/>
  <c r="BM30" i="1"/>
  <c r="BL30" i="1"/>
  <c r="BT30" i="1" s="1"/>
  <c r="BK30" i="1"/>
  <c r="BS30" i="1" s="1"/>
  <c r="BF30" i="1"/>
  <c r="K30" i="1"/>
  <c r="BI30" i="1" s="1"/>
  <c r="BJ30" i="1" s="1"/>
  <c r="BR29" i="1"/>
  <c r="BQ29" i="1"/>
  <c r="BP29" i="1"/>
  <c r="BO29" i="1"/>
  <c r="BN29" i="1"/>
  <c r="BM29" i="1" s="1"/>
  <c r="BL29" i="1"/>
  <c r="BT29" i="1" s="1"/>
  <c r="BK29" i="1"/>
  <c r="BS29" i="1" s="1"/>
  <c r="BU29" i="1" s="1"/>
  <c r="BF29" i="1"/>
  <c r="K29" i="1"/>
  <c r="BI29" i="1" s="1"/>
  <c r="BJ29" i="1" s="1"/>
  <c r="BR28" i="1"/>
  <c r="BQ28" i="1"/>
  <c r="BP28" i="1" s="1"/>
  <c r="BO28" i="1"/>
  <c r="BN28" i="1"/>
  <c r="BM28" i="1"/>
  <c r="BL28" i="1"/>
  <c r="BT28" i="1" s="1"/>
  <c r="BK28" i="1"/>
  <c r="BS28" i="1" s="1"/>
  <c r="BF28" i="1"/>
  <c r="K28" i="1"/>
  <c r="BI28" i="1" s="1"/>
  <c r="BJ28" i="1" s="1"/>
  <c r="BR27" i="1"/>
  <c r="BQ27" i="1"/>
  <c r="BP27" i="1"/>
  <c r="BO27" i="1"/>
  <c r="BN27" i="1"/>
  <c r="BM27" i="1" s="1"/>
  <c r="BL27" i="1"/>
  <c r="BT27" i="1" s="1"/>
  <c r="BK27" i="1"/>
  <c r="BS27" i="1" s="1"/>
  <c r="BU27" i="1" s="1"/>
  <c r="BF27" i="1"/>
  <c r="K27" i="1"/>
  <c r="BI27" i="1" s="1"/>
  <c r="BJ27" i="1" s="1"/>
  <c r="BR26" i="1"/>
  <c r="BQ26" i="1"/>
  <c r="BP26" i="1" s="1"/>
  <c r="BO26" i="1"/>
  <c r="BN26" i="1"/>
  <c r="BM26" i="1"/>
  <c r="BL26" i="1"/>
  <c r="BT26" i="1" s="1"/>
  <c r="BK26" i="1"/>
  <c r="BS26" i="1" s="1"/>
  <c r="BF26" i="1"/>
  <c r="K26" i="1"/>
  <c r="BI26" i="1" s="1"/>
  <c r="BJ26" i="1" s="1"/>
  <c r="BR25" i="1"/>
  <c r="BQ25" i="1"/>
  <c r="BP25" i="1"/>
  <c r="BO25" i="1"/>
  <c r="BN25" i="1"/>
  <c r="BM25" i="1" s="1"/>
  <c r="BL25" i="1"/>
  <c r="BT25" i="1" s="1"/>
  <c r="BK25" i="1"/>
  <c r="BS25" i="1" s="1"/>
  <c r="BU25" i="1" s="1"/>
  <c r="BF25" i="1"/>
  <c r="K25" i="1"/>
  <c r="BI25" i="1" s="1"/>
  <c r="BJ25" i="1" s="1"/>
  <c r="BR24" i="1"/>
  <c r="BQ24" i="1"/>
  <c r="BP24" i="1" s="1"/>
  <c r="BO24" i="1"/>
  <c r="BN24" i="1"/>
  <c r="BM24" i="1"/>
  <c r="BL24" i="1"/>
  <c r="BT24" i="1" s="1"/>
  <c r="BK24" i="1"/>
  <c r="BS24" i="1" s="1"/>
  <c r="BF24" i="1"/>
  <c r="K24" i="1"/>
  <c r="BI24" i="1" s="1"/>
  <c r="BJ24" i="1" s="1"/>
  <c r="BR23" i="1"/>
  <c r="BQ23" i="1"/>
  <c r="BP23" i="1"/>
  <c r="BO23" i="1"/>
  <c r="BN23" i="1"/>
  <c r="BM23" i="1" s="1"/>
  <c r="BL23" i="1"/>
  <c r="BT23" i="1" s="1"/>
  <c r="BK23" i="1"/>
  <c r="BS23" i="1" s="1"/>
  <c r="BU23" i="1" s="1"/>
  <c r="BF23" i="1"/>
  <c r="K23" i="1"/>
  <c r="BI23" i="1" s="1"/>
  <c r="BJ23" i="1" s="1"/>
  <c r="BR22" i="1"/>
  <c r="BQ22" i="1"/>
  <c r="BP22" i="1" s="1"/>
  <c r="BO22" i="1"/>
  <c r="BN22" i="1"/>
  <c r="BM22" i="1"/>
  <c r="BL22" i="1"/>
  <c r="BT22" i="1" s="1"/>
  <c r="BK22" i="1"/>
  <c r="BS22" i="1" s="1"/>
  <c r="BF22" i="1"/>
  <c r="K22" i="1"/>
  <c r="BI22" i="1" s="1"/>
  <c r="BJ22" i="1" s="1"/>
  <c r="BR21" i="1"/>
  <c r="BQ21" i="1"/>
  <c r="BP21" i="1"/>
  <c r="BO21" i="1"/>
  <c r="BN21" i="1"/>
  <c r="BM21" i="1" s="1"/>
  <c r="BL21" i="1"/>
  <c r="BT21" i="1" s="1"/>
  <c r="BK21" i="1"/>
  <c r="BS21" i="1" s="1"/>
  <c r="BU21" i="1" s="1"/>
  <c r="BF21" i="1"/>
  <c r="K21" i="1"/>
  <c r="BI21" i="1" s="1"/>
  <c r="BJ21" i="1" s="1"/>
  <c r="BR20" i="1"/>
  <c r="BQ20" i="1"/>
  <c r="BP20" i="1" s="1"/>
  <c r="BO20" i="1"/>
  <c r="BN20" i="1"/>
  <c r="BM20" i="1"/>
  <c r="BL20" i="1"/>
  <c r="BT20" i="1" s="1"/>
  <c r="BK20" i="1"/>
  <c r="BS20" i="1" s="1"/>
  <c r="BF20" i="1"/>
  <c r="K20" i="1"/>
  <c r="BI20" i="1" s="1"/>
  <c r="BJ20" i="1" s="1"/>
  <c r="BR19" i="1"/>
  <c r="BQ19" i="1"/>
  <c r="BP19" i="1"/>
  <c r="BO19" i="1"/>
  <c r="BN19" i="1"/>
  <c r="BM19" i="1" s="1"/>
  <c r="BL19" i="1"/>
  <c r="BT19" i="1" s="1"/>
  <c r="BK19" i="1"/>
  <c r="BS19" i="1" s="1"/>
  <c r="BU19" i="1" s="1"/>
  <c r="BF19" i="1"/>
  <c r="K19" i="1"/>
  <c r="BI19" i="1" s="1"/>
  <c r="BJ19" i="1" s="1"/>
  <c r="BR18" i="1"/>
  <c r="BQ18" i="1"/>
  <c r="BP18" i="1" s="1"/>
  <c r="BO18" i="1"/>
  <c r="BN18" i="1"/>
  <c r="BM18" i="1"/>
  <c r="BL18" i="1"/>
  <c r="BT18" i="1" s="1"/>
  <c r="BK18" i="1"/>
  <c r="BS18" i="1" s="1"/>
  <c r="BF18" i="1"/>
  <c r="K18" i="1"/>
  <c r="BI18" i="1" s="1"/>
  <c r="BJ18" i="1" s="1"/>
  <c r="BR17" i="1"/>
  <c r="BQ17" i="1"/>
  <c r="BP17" i="1"/>
  <c r="BO17" i="1"/>
  <c r="BN17" i="1"/>
  <c r="BM17" i="1" s="1"/>
  <c r="BL17" i="1"/>
  <c r="BT17" i="1" s="1"/>
  <c r="BK17" i="1"/>
  <c r="BS17" i="1" s="1"/>
  <c r="BU17" i="1" s="1"/>
  <c r="BF17" i="1"/>
  <c r="K17" i="1"/>
  <c r="BI17" i="1" s="1"/>
  <c r="BJ17" i="1" s="1"/>
  <c r="BR16" i="1"/>
  <c r="BQ16" i="1"/>
  <c r="BP16" i="1" s="1"/>
  <c r="BO16" i="1"/>
  <c r="BN16" i="1"/>
  <c r="BM16" i="1"/>
  <c r="BL16" i="1"/>
  <c r="BT16" i="1" s="1"/>
  <c r="BK16" i="1"/>
  <c r="BS16" i="1" s="1"/>
  <c r="BF16" i="1"/>
  <c r="K16" i="1"/>
  <c r="BI16" i="1" s="1"/>
  <c r="BJ16" i="1" s="1"/>
  <c r="BR15" i="1"/>
  <c r="BQ15" i="1"/>
  <c r="BP15" i="1"/>
  <c r="BO15" i="1"/>
  <c r="BN15" i="1"/>
  <c r="BM15" i="1" s="1"/>
  <c r="BL15" i="1"/>
  <c r="BT15" i="1" s="1"/>
  <c r="BK15" i="1"/>
  <c r="BS15" i="1" s="1"/>
  <c r="BU15" i="1" s="1"/>
  <c r="BF15" i="1"/>
  <c r="K15" i="1"/>
  <c r="BI15" i="1" s="1"/>
  <c r="BJ15" i="1" s="1"/>
  <c r="BR14" i="1"/>
  <c r="BQ14" i="1"/>
  <c r="BQ763" i="1" s="1"/>
  <c r="BO14" i="1"/>
  <c r="BN14" i="1"/>
  <c r="BM14" i="1"/>
  <c r="BL14" i="1"/>
  <c r="BK14" i="1"/>
  <c r="BK763" i="1" s="1"/>
  <c r="BF14" i="1"/>
  <c r="K14" i="1"/>
  <c r="BI14" i="1" s="1"/>
  <c r="BF13" i="1"/>
  <c r="BU259" i="1" l="1"/>
  <c r="BU263" i="1"/>
  <c r="BU267" i="1"/>
  <c r="BU271" i="1"/>
  <c r="BU275" i="1"/>
  <c r="BU279" i="1"/>
  <c r="BU283" i="1"/>
  <c r="BU287" i="1"/>
  <c r="BI763" i="1"/>
  <c r="BJ14" i="1"/>
  <c r="BU16" i="1"/>
  <c r="BU18" i="1"/>
  <c r="BU20" i="1"/>
  <c r="BU22" i="1"/>
  <c r="BU24" i="1"/>
  <c r="BU26" i="1"/>
  <c r="BU28" i="1"/>
  <c r="BU30" i="1"/>
  <c r="BU32" i="1"/>
  <c r="BU34" i="1"/>
  <c r="BU36" i="1"/>
  <c r="BU38" i="1"/>
  <c r="BU40" i="1"/>
  <c r="BU42" i="1"/>
  <c r="BU44" i="1"/>
  <c r="BU46" i="1"/>
  <c r="BU48" i="1"/>
  <c r="BU50" i="1"/>
  <c r="BU52" i="1"/>
  <c r="BU54" i="1"/>
  <c r="BU56" i="1"/>
  <c r="BU58" i="1"/>
  <c r="BU60" i="1"/>
  <c r="BU62" i="1"/>
  <c r="BU64" i="1"/>
  <c r="BU66" i="1"/>
  <c r="BU68" i="1"/>
  <c r="BU70" i="1"/>
  <c r="BU72" i="1"/>
  <c r="BU74" i="1"/>
  <c r="BU76" i="1"/>
  <c r="BU78" i="1"/>
  <c r="BU80" i="1"/>
  <c r="BU82" i="1"/>
  <c r="BU84" i="1"/>
  <c r="BU86" i="1"/>
  <c r="BU88" i="1"/>
  <c r="BU90" i="1"/>
  <c r="BU92" i="1"/>
  <c r="BS94" i="1"/>
  <c r="BU94" i="1" s="1"/>
  <c r="BU95" i="1"/>
  <c r="BU97" i="1"/>
  <c r="BU99" i="1"/>
  <c r="BU101" i="1"/>
  <c r="BU103" i="1"/>
  <c r="BU105" i="1"/>
  <c r="BU107" i="1"/>
  <c r="BU109" i="1"/>
  <c r="BU111" i="1"/>
  <c r="BU113" i="1"/>
  <c r="BU115" i="1"/>
  <c r="BU117" i="1"/>
  <c r="BU119" i="1"/>
  <c r="BU121" i="1"/>
  <c r="BU123" i="1"/>
  <c r="BU125" i="1"/>
  <c r="BU127" i="1"/>
  <c r="BU129" i="1"/>
  <c r="BU131" i="1"/>
  <c r="BU133" i="1"/>
  <c r="BU135" i="1"/>
  <c r="BU137" i="1"/>
  <c r="BU140" i="1"/>
  <c r="BU142" i="1"/>
  <c r="BU144" i="1"/>
  <c r="BU146" i="1"/>
  <c r="BU148" i="1"/>
  <c r="BU150" i="1"/>
  <c r="BU152" i="1"/>
  <c r="BU154" i="1"/>
  <c r="BU156" i="1"/>
  <c r="BU158" i="1"/>
  <c r="BU160" i="1"/>
  <c r="BU162" i="1"/>
  <c r="BU164" i="1"/>
  <c r="BU166" i="1"/>
  <c r="BU168" i="1"/>
  <c r="BU170" i="1"/>
  <c r="BU172" i="1"/>
  <c r="BU174" i="1"/>
  <c r="BU176" i="1"/>
  <c r="BU178" i="1"/>
  <c r="BU180" i="1"/>
  <c r="BU182" i="1"/>
  <c r="BU184" i="1"/>
  <c r="BU186" i="1"/>
  <c r="BU188" i="1"/>
  <c r="BU190" i="1"/>
  <c r="BU192" i="1"/>
  <c r="BU194" i="1"/>
  <c r="BU196" i="1"/>
  <c r="BU198" i="1"/>
  <c r="BU200" i="1"/>
  <c r="BU202" i="1"/>
  <c r="BU204" i="1"/>
  <c r="BU206" i="1"/>
  <c r="BU208" i="1"/>
  <c r="BU210" i="1"/>
  <c r="BU212" i="1"/>
  <c r="BU214" i="1"/>
  <c r="BU216" i="1"/>
  <c r="BU218" i="1"/>
  <c r="BU220" i="1"/>
  <c r="BU222" i="1"/>
  <c r="BU224" i="1"/>
  <c r="BU226" i="1"/>
  <c r="BU228" i="1"/>
  <c r="BU230" i="1"/>
  <c r="BU232" i="1"/>
  <c r="BU234" i="1"/>
  <c r="BU236" i="1"/>
  <c r="BU238" i="1"/>
  <c r="BU240" i="1"/>
  <c r="BU242" i="1"/>
  <c r="BU244" i="1"/>
  <c r="BU246" i="1"/>
  <c r="BU248" i="1"/>
  <c r="BU250" i="1"/>
  <c r="BU252" i="1"/>
  <c r="BU254" i="1"/>
  <c r="BU256" i="1"/>
  <c r="BV257" i="1"/>
  <c r="BV259" i="1"/>
  <c r="BV261" i="1"/>
  <c r="BV263" i="1"/>
  <c r="BV265" i="1"/>
  <c r="BV267" i="1"/>
  <c r="BV269" i="1"/>
  <c r="BV271" i="1"/>
  <c r="BV273" i="1"/>
  <c r="BV275" i="1"/>
  <c r="BV277" i="1"/>
  <c r="BV279" i="1"/>
  <c r="BV281" i="1"/>
  <c r="BV283" i="1"/>
  <c r="BV285" i="1"/>
  <c r="BV287" i="1"/>
  <c r="BT257" i="1"/>
  <c r="BU257" i="1" s="1"/>
  <c r="BT258" i="1"/>
  <c r="BU258" i="1" s="1"/>
  <c r="BT259" i="1"/>
  <c r="BT260" i="1"/>
  <c r="BU260" i="1" s="1"/>
  <c r="BT261" i="1"/>
  <c r="BU261" i="1" s="1"/>
  <c r="BT262" i="1"/>
  <c r="BU262" i="1" s="1"/>
  <c r="BT263" i="1"/>
  <c r="BT264" i="1"/>
  <c r="BU264" i="1" s="1"/>
  <c r="BT265" i="1"/>
  <c r="BU265" i="1" s="1"/>
  <c r="BT266" i="1"/>
  <c r="BU266" i="1" s="1"/>
  <c r="BT267" i="1"/>
  <c r="BT268" i="1"/>
  <c r="BU268" i="1" s="1"/>
  <c r="BT269" i="1"/>
  <c r="BU269" i="1" s="1"/>
  <c r="BT270" i="1"/>
  <c r="BU270" i="1" s="1"/>
  <c r="BT271" i="1"/>
  <c r="BT272" i="1"/>
  <c r="BU272" i="1" s="1"/>
  <c r="BT273" i="1"/>
  <c r="BU273" i="1" s="1"/>
  <c r="BT274" i="1"/>
  <c r="BU274" i="1" s="1"/>
  <c r="BT275" i="1"/>
  <c r="BT276" i="1"/>
  <c r="BU276" i="1" s="1"/>
  <c r="BT277" i="1"/>
  <c r="BU277" i="1" s="1"/>
  <c r="BT278" i="1"/>
  <c r="BU278" i="1" s="1"/>
  <c r="BT279" i="1"/>
  <c r="BT280" i="1"/>
  <c r="BU280" i="1" s="1"/>
  <c r="BT281" i="1"/>
  <c r="BU281" i="1" s="1"/>
  <c r="BT282" i="1"/>
  <c r="BU282" i="1" s="1"/>
  <c r="BT283" i="1"/>
  <c r="BT284" i="1"/>
  <c r="BU284" i="1" s="1"/>
  <c r="BT285" i="1"/>
  <c r="BU285" i="1" s="1"/>
  <c r="BT286" i="1"/>
  <c r="BU286" i="1" s="1"/>
  <c r="BT287" i="1"/>
  <c r="BV289" i="1"/>
  <c r="BV291" i="1"/>
  <c r="BV293" i="1"/>
  <c r="BV295" i="1"/>
  <c r="BV297" i="1"/>
  <c r="BV299" i="1"/>
  <c r="BV301" i="1"/>
  <c r="BV303" i="1"/>
  <c r="BV305" i="1"/>
  <c r="BV307" i="1"/>
  <c r="BV309" i="1"/>
  <c r="BV311" i="1"/>
  <c r="BV313" i="1"/>
  <c r="BV315" i="1"/>
  <c r="BV317" i="1"/>
  <c r="BV319" i="1"/>
  <c r="BV321" i="1"/>
  <c r="BV323" i="1"/>
  <c r="BV325" i="1"/>
  <c r="BV327" i="1"/>
  <c r="BV329" i="1"/>
  <c r="BV331" i="1"/>
  <c r="BV333" i="1"/>
  <c r="BV335" i="1"/>
  <c r="BV337" i="1"/>
  <c r="BV339" i="1"/>
  <c r="BV341" i="1"/>
  <c r="BV343" i="1"/>
  <c r="BV345" i="1"/>
  <c r="BV347" i="1"/>
  <c r="BV349" i="1"/>
  <c r="BV351" i="1"/>
  <c r="BV353" i="1"/>
  <c r="BV355" i="1"/>
  <c r="BV357" i="1"/>
  <c r="BV359" i="1"/>
  <c r="BV361" i="1"/>
  <c r="BV363" i="1"/>
  <c r="BV365" i="1"/>
  <c r="BV367" i="1"/>
  <c r="BV369" i="1"/>
  <c r="BV371" i="1"/>
  <c r="BV373" i="1"/>
  <c r="BV375" i="1"/>
  <c r="BV377" i="1"/>
  <c r="BV379" i="1"/>
  <c r="BV381" i="1"/>
  <c r="BV383" i="1"/>
  <c r="BV385" i="1"/>
  <c r="BV387" i="1"/>
  <c r="BV389" i="1"/>
  <c r="BV391" i="1"/>
  <c r="BV393" i="1"/>
  <c r="BV395" i="1"/>
  <c r="BV397" i="1"/>
  <c r="BV399" i="1"/>
  <c r="BV401" i="1"/>
  <c r="BV403" i="1"/>
  <c r="BV405" i="1"/>
  <c r="BV407" i="1"/>
  <c r="BV409" i="1"/>
  <c r="BV411" i="1"/>
  <c r="BV413" i="1"/>
  <c r="BV415" i="1"/>
  <c r="BV417" i="1"/>
  <c r="BV419" i="1"/>
  <c r="BV421" i="1"/>
  <c r="BV423" i="1"/>
  <c r="BV425" i="1"/>
  <c r="BV427" i="1"/>
  <c r="BV429" i="1"/>
  <c r="BV431" i="1"/>
  <c r="BV433" i="1"/>
  <c r="BV435" i="1"/>
  <c r="BV437" i="1"/>
  <c r="BV439" i="1"/>
  <c r="BV441" i="1"/>
  <c r="BV443" i="1"/>
  <c r="BV445" i="1"/>
  <c r="BV447" i="1"/>
  <c r="BV449" i="1"/>
  <c r="BS14" i="1"/>
  <c r="BL763" i="1"/>
  <c r="BL765" i="1" s="1"/>
  <c r="BV765" i="1" s="1"/>
  <c r="BN763" i="1"/>
  <c r="BQ765" i="1" s="1"/>
  <c r="BP14" i="1"/>
  <c r="BT14" i="1"/>
  <c r="BV288" i="1"/>
  <c r="BS288" i="1"/>
  <c r="BU288" i="1" s="1"/>
  <c r="BV290" i="1"/>
  <c r="BV292" i="1"/>
  <c r="BV294" i="1"/>
  <c r="BV296" i="1"/>
  <c r="BV298" i="1"/>
  <c r="BV300" i="1"/>
  <c r="BV302" i="1"/>
  <c r="BV304" i="1"/>
  <c r="BV306" i="1"/>
  <c r="BV308" i="1"/>
  <c r="BV310" i="1"/>
  <c r="BV312" i="1"/>
  <c r="BV314" i="1"/>
  <c r="BV316" i="1"/>
  <c r="BV318" i="1"/>
  <c r="BV320" i="1"/>
  <c r="BV322" i="1"/>
  <c r="BV324" i="1"/>
  <c r="BV326" i="1"/>
  <c r="BV328" i="1"/>
  <c r="BV330" i="1"/>
  <c r="BV332" i="1"/>
  <c r="BV334" i="1"/>
  <c r="BV336" i="1"/>
  <c r="BV338" i="1"/>
  <c r="BV340" i="1"/>
  <c r="BV342" i="1"/>
  <c r="BV344" i="1"/>
  <c r="BV346" i="1"/>
  <c r="BV348" i="1"/>
  <c r="BV350" i="1"/>
  <c r="BV352" i="1"/>
  <c r="BV354" i="1"/>
  <c r="BV356" i="1"/>
  <c r="BV358" i="1"/>
  <c r="BV360" i="1"/>
  <c r="BV362" i="1"/>
  <c r="BV364" i="1"/>
  <c r="BV366" i="1"/>
  <c r="BV368" i="1"/>
  <c r="BV370" i="1"/>
  <c r="BV372" i="1"/>
  <c r="BV374" i="1"/>
  <c r="BV376" i="1"/>
  <c r="BV378" i="1"/>
  <c r="BV380" i="1"/>
  <c r="BV382" i="1"/>
  <c r="BV384" i="1"/>
  <c r="BV386" i="1"/>
  <c r="BV388" i="1"/>
  <c r="BV390" i="1"/>
  <c r="BV392" i="1"/>
  <c r="BV394" i="1"/>
  <c r="BV396" i="1"/>
  <c r="BV398" i="1"/>
  <c r="BV400" i="1"/>
  <c r="BV402" i="1"/>
  <c r="BV404" i="1"/>
  <c r="BV406" i="1"/>
  <c r="BV408" i="1"/>
  <c r="BV410" i="1"/>
  <c r="BV412" i="1"/>
  <c r="BV414" i="1"/>
  <c r="BV416" i="1"/>
  <c r="BV418" i="1"/>
  <c r="BV420" i="1"/>
  <c r="BV422" i="1"/>
  <c r="BV424" i="1"/>
  <c r="BV426" i="1"/>
  <c r="BV428" i="1"/>
  <c r="BV430" i="1"/>
  <c r="BV432" i="1"/>
  <c r="BV434" i="1"/>
  <c r="BV436" i="1"/>
  <c r="BV438" i="1"/>
  <c r="BV440" i="1"/>
  <c r="BV442" i="1"/>
  <c r="BV444" i="1"/>
  <c r="BV446" i="1"/>
  <c r="BV448" i="1"/>
  <c r="BV450" i="1"/>
  <c r="BS289" i="1"/>
  <c r="BU289" i="1" s="1"/>
  <c r="BS290" i="1"/>
  <c r="BU290" i="1" s="1"/>
  <c r="BS291" i="1"/>
  <c r="BU291" i="1" s="1"/>
  <c r="BS292" i="1"/>
  <c r="BU292" i="1" s="1"/>
  <c r="BS293" i="1"/>
  <c r="BU293" i="1" s="1"/>
  <c r="BS294" i="1"/>
  <c r="BU294" i="1" s="1"/>
  <c r="BS295" i="1"/>
  <c r="BU295" i="1" s="1"/>
  <c r="BS296" i="1"/>
  <c r="BU296" i="1" s="1"/>
  <c r="BS297" i="1"/>
  <c r="BU297" i="1" s="1"/>
  <c r="BS298" i="1"/>
  <c r="BU298" i="1" s="1"/>
  <c r="BS299" i="1"/>
  <c r="BU299" i="1" s="1"/>
  <c r="BS300" i="1"/>
  <c r="BU300" i="1" s="1"/>
  <c r="BS301" i="1"/>
  <c r="BU301" i="1" s="1"/>
  <c r="BS302" i="1"/>
  <c r="BU302" i="1" s="1"/>
  <c r="BS303" i="1"/>
  <c r="BU303" i="1" s="1"/>
  <c r="BS304" i="1"/>
  <c r="BU304" i="1" s="1"/>
  <c r="BS305" i="1"/>
  <c r="BU305" i="1" s="1"/>
  <c r="BS306" i="1"/>
  <c r="BU306" i="1" s="1"/>
  <c r="BS307" i="1"/>
  <c r="BU307" i="1" s="1"/>
  <c r="BS308" i="1"/>
  <c r="BU308" i="1" s="1"/>
  <c r="BS309" i="1"/>
  <c r="BU309" i="1" s="1"/>
  <c r="BS310" i="1"/>
  <c r="BU310" i="1" s="1"/>
  <c r="BS311" i="1"/>
  <c r="BU311" i="1" s="1"/>
  <c r="BS312" i="1"/>
  <c r="BU312" i="1" s="1"/>
  <c r="BS313" i="1"/>
  <c r="BU313" i="1" s="1"/>
  <c r="BS314" i="1"/>
  <c r="BU314" i="1" s="1"/>
  <c r="BS315" i="1"/>
  <c r="BU315" i="1" s="1"/>
  <c r="BS316" i="1"/>
  <c r="BU316" i="1" s="1"/>
  <c r="BS317" i="1"/>
  <c r="BU317" i="1" s="1"/>
  <c r="BS318" i="1"/>
  <c r="BU318" i="1" s="1"/>
  <c r="BS319" i="1"/>
  <c r="BU319" i="1" s="1"/>
  <c r="BS320" i="1"/>
  <c r="BU320" i="1" s="1"/>
  <c r="BS321" i="1"/>
  <c r="BU321" i="1" s="1"/>
  <c r="BS322" i="1"/>
  <c r="BU322" i="1" s="1"/>
  <c r="BS323" i="1"/>
  <c r="BU323" i="1" s="1"/>
  <c r="BS324" i="1"/>
  <c r="BU324" i="1" s="1"/>
  <c r="BS325" i="1"/>
  <c r="BU325" i="1" s="1"/>
  <c r="BS326" i="1"/>
  <c r="BU326" i="1" s="1"/>
  <c r="BS327" i="1"/>
  <c r="BU327" i="1" s="1"/>
  <c r="BS328" i="1"/>
  <c r="BU328" i="1" s="1"/>
  <c r="BS329" i="1"/>
  <c r="BU329" i="1" s="1"/>
  <c r="BS330" i="1"/>
  <c r="BU330" i="1" s="1"/>
  <c r="BS331" i="1"/>
  <c r="BU331" i="1" s="1"/>
  <c r="BS332" i="1"/>
  <c r="BU332" i="1" s="1"/>
  <c r="BS333" i="1"/>
  <c r="BU333" i="1" s="1"/>
  <c r="BS334" i="1"/>
  <c r="BU334" i="1" s="1"/>
  <c r="BS335" i="1"/>
  <c r="BU335" i="1" s="1"/>
  <c r="BS336" i="1"/>
  <c r="BU336" i="1" s="1"/>
  <c r="BS337" i="1"/>
  <c r="BU337" i="1" s="1"/>
  <c r="BS338" i="1"/>
  <c r="BU338" i="1" s="1"/>
  <c r="BS339" i="1"/>
  <c r="BU339" i="1" s="1"/>
  <c r="BS340" i="1"/>
  <c r="BU340" i="1" s="1"/>
  <c r="BS341" i="1"/>
  <c r="BU341" i="1" s="1"/>
  <c r="BS342" i="1"/>
  <c r="BU342" i="1" s="1"/>
  <c r="BS343" i="1"/>
  <c r="BU343" i="1" s="1"/>
  <c r="BS344" i="1"/>
  <c r="BU344" i="1" s="1"/>
  <c r="BS345" i="1"/>
  <c r="BU345" i="1" s="1"/>
  <c r="BS346" i="1"/>
  <c r="BU346" i="1" s="1"/>
  <c r="BS347" i="1"/>
  <c r="BU347" i="1" s="1"/>
  <c r="BS348" i="1"/>
  <c r="BU348" i="1" s="1"/>
  <c r="BS349" i="1"/>
  <c r="BU349" i="1" s="1"/>
  <c r="BS350" i="1"/>
  <c r="BU350" i="1" s="1"/>
  <c r="BS351" i="1"/>
  <c r="BU351" i="1" s="1"/>
  <c r="BS352" i="1"/>
  <c r="BU352" i="1" s="1"/>
  <c r="BS353" i="1"/>
  <c r="BU353" i="1" s="1"/>
  <c r="BS354" i="1"/>
  <c r="BU354" i="1" s="1"/>
  <c r="BS355" i="1"/>
  <c r="BU355" i="1" s="1"/>
  <c r="BS356" i="1"/>
  <c r="BU356" i="1" s="1"/>
  <c r="BS357" i="1"/>
  <c r="BU357" i="1" s="1"/>
  <c r="BS358" i="1"/>
  <c r="BU358" i="1" s="1"/>
  <c r="BS359" i="1"/>
  <c r="BU359" i="1" s="1"/>
  <c r="BS360" i="1"/>
  <c r="BU360" i="1" s="1"/>
  <c r="BS361" i="1"/>
  <c r="BU361" i="1" s="1"/>
  <c r="BS362" i="1"/>
  <c r="BU362" i="1" s="1"/>
  <c r="BS363" i="1"/>
  <c r="BU363" i="1" s="1"/>
  <c r="BS364" i="1"/>
  <c r="BU364" i="1" s="1"/>
  <c r="BS365" i="1"/>
  <c r="BU365" i="1" s="1"/>
  <c r="BS366" i="1"/>
  <c r="BU366" i="1" s="1"/>
  <c r="BS367" i="1"/>
  <c r="BU367" i="1" s="1"/>
  <c r="BS368" i="1"/>
  <c r="BU368" i="1" s="1"/>
  <c r="BS369" i="1"/>
  <c r="BU369" i="1" s="1"/>
  <c r="BS370" i="1"/>
  <c r="BU370" i="1" s="1"/>
  <c r="BS371" i="1"/>
  <c r="BU371" i="1" s="1"/>
  <c r="BS372" i="1"/>
  <c r="BU372" i="1" s="1"/>
  <c r="BS373" i="1"/>
  <c r="BU373" i="1" s="1"/>
  <c r="BS374" i="1"/>
  <c r="BU374" i="1" s="1"/>
  <c r="BS375" i="1"/>
  <c r="BU375" i="1" s="1"/>
  <c r="BS376" i="1"/>
  <c r="BU376" i="1" s="1"/>
  <c r="BS377" i="1"/>
  <c r="BU377" i="1" s="1"/>
  <c r="BS378" i="1"/>
  <c r="BU378" i="1" s="1"/>
  <c r="BS379" i="1"/>
  <c r="BU379" i="1" s="1"/>
  <c r="BS380" i="1"/>
  <c r="BU380" i="1" s="1"/>
  <c r="BS381" i="1"/>
  <c r="BU381" i="1" s="1"/>
  <c r="BS382" i="1"/>
  <c r="BU382" i="1" s="1"/>
  <c r="BS383" i="1"/>
  <c r="BU383" i="1" s="1"/>
  <c r="BS384" i="1"/>
  <c r="BU384" i="1" s="1"/>
  <c r="BS385" i="1"/>
  <c r="BU385" i="1" s="1"/>
  <c r="BS386" i="1"/>
  <c r="BU386" i="1" s="1"/>
  <c r="BS387" i="1"/>
  <c r="BU387" i="1" s="1"/>
  <c r="BS388" i="1"/>
  <c r="BU388" i="1" s="1"/>
  <c r="BS389" i="1"/>
  <c r="BU389" i="1" s="1"/>
  <c r="BS390" i="1"/>
  <c r="BU390" i="1" s="1"/>
  <c r="BS391" i="1"/>
  <c r="BU391" i="1" s="1"/>
  <c r="BS392" i="1"/>
  <c r="BU392" i="1" s="1"/>
  <c r="BS393" i="1"/>
  <c r="BU393" i="1" s="1"/>
  <c r="BS394" i="1"/>
  <c r="BU394" i="1" s="1"/>
  <c r="BS395" i="1"/>
  <c r="BU395" i="1" s="1"/>
  <c r="BS396" i="1"/>
  <c r="BU396" i="1" s="1"/>
  <c r="BS397" i="1"/>
  <c r="BU397" i="1" s="1"/>
  <c r="BS398" i="1"/>
  <c r="BU398" i="1" s="1"/>
  <c r="BS399" i="1"/>
  <c r="BU399" i="1" s="1"/>
  <c r="BS400" i="1"/>
  <c r="BU400" i="1" s="1"/>
  <c r="BS401" i="1"/>
  <c r="BU401" i="1" s="1"/>
  <c r="BS402" i="1"/>
  <c r="BU402" i="1" s="1"/>
  <c r="BS403" i="1"/>
  <c r="BU403" i="1" s="1"/>
  <c r="BS404" i="1"/>
  <c r="BU404" i="1" s="1"/>
  <c r="BS405" i="1"/>
  <c r="BU405" i="1" s="1"/>
  <c r="BS406" i="1"/>
  <c r="BU406" i="1" s="1"/>
  <c r="BS407" i="1"/>
  <c r="BU407" i="1" s="1"/>
  <c r="BS408" i="1"/>
  <c r="BU408" i="1" s="1"/>
  <c r="BS409" i="1"/>
  <c r="BU409" i="1" s="1"/>
  <c r="BS410" i="1"/>
  <c r="BU410" i="1" s="1"/>
  <c r="BS411" i="1"/>
  <c r="BU411" i="1" s="1"/>
  <c r="BS412" i="1"/>
  <c r="BU412" i="1" s="1"/>
  <c r="BS413" i="1"/>
  <c r="BU413" i="1" s="1"/>
  <c r="BS414" i="1"/>
  <c r="BU414" i="1" s="1"/>
  <c r="BS415" i="1"/>
  <c r="BU415" i="1" s="1"/>
  <c r="BS416" i="1"/>
  <c r="BU416" i="1" s="1"/>
  <c r="BS417" i="1"/>
  <c r="BU417" i="1" s="1"/>
  <c r="BS418" i="1"/>
  <c r="BU418" i="1" s="1"/>
  <c r="BS419" i="1"/>
  <c r="BU419" i="1" s="1"/>
  <c r="BS420" i="1"/>
  <c r="BU420" i="1" s="1"/>
  <c r="BS421" i="1"/>
  <c r="BU421" i="1" s="1"/>
  <c r="BS422" i="1"/>
  <c r="BU422" i="1" s="1"/>
  <c r="BS423" i="1"/>
  <c r="BU423" i="1" s="1"/>
  <c r="BS424" i="1"/>
  <c r="BU424" i="1" s="1"/>
  <c r="BS425" i="1"/>
  <c r="BU425" i="1" s="1"/>
  <c r="BS426" i="1"/>
  <c r="BU426" i="1" s="1"/>
  <c r="BS427" i="1"/>
  <c r="BU427" i="1" s="1"/>
  <c r="BS428" i="1"/>
  <c r="BU428" i="1" s="1"/>
  <c r="BS429" i="1"/>
  <c r="BU429" i="1" s="1"/>
  <c r="BS430" i="1"/>
  <c r="BU430" i="1" s="1"/>
  <c r="BS431" i="1"/>
  <c r="BU431" i="1" s="1"/>
  <c r="BS432" i="1"/>
  <c r="BU432" i="1" s="1"/>
  <c r="BS433" i="1"/>
  <c r="BU433" i="1" s="1"/>
  <c r="BS434" i="1"/>
  <c r="BU434" i="1" s="1"/>
  <c r="BS435" i="1"/>
  <c r="BU435" i="1" s="1"/>
  <c r="BS436" i="1"/>
  <c r="BU436" i="1" s="1"/>
  <c r="BS437" i="1"/>
  <c r="BU437" i="1" s="1"/>
  <c r="BS438" i="1"/>
  <c r="BU438" i="1" s="1"/>
  <c r="BS439" i="1"/>
  <c r="BU439" i="1" s="1"/>
  <c r="BS440" i="1"/>
  <c r="BU440" i="1" s="1"/>
  <c r="BS441" i="1"/>
  <c r="BU441" i="1" s="1"/>
  <c r="BS442" i="1"/>
  <c r="BU442" i="1" s="1"/>
  <c r="BS443" i="1"/>
  <c r="BU443" i="1" s="1"/>
  <c r="BS444" i="1"/>
  <c r="BU444" i="1" s="1"/>
  <c r="BS445" i="1"/>
  <c r="BU445" i="1" s="1"/>
  <c r="BS446" i="1"/>
  <c r="BU446" i="1" s="1"/>
  <c r="BS447" i="1"/>
  <c r="BU447" i="1" s="1"/>
  <c r="BS448" i="1"/>
  <c r="BU448" i="1" s="1"/>
  <c r="BS449" i="1"/>
  <c r="BU449" i="1" s="1"/>
  <c r="BS450" i="1"/>
  <c r="BU450" i="1" s="1"/>
  <c r="BT452" i="1"/>
  <c r="BT453" i="1"/>
  <c r="BT454" i="1"/>
  <c r="BT455" i="1"/>
  <c r="BT456" i="1"/>
  <c r="BT457" i="1"/>
  <c r="BT458" i="1"/>
  <c r="BU461" i="1"/>
  <c r="BU465" i="1"/>
  <c r="BU469" i="1"/>
  <c r="BU473" i="1"/>
  <c r="BU477" i="1"/>
  <c r="BU481" i="1"/>
  <c r="BU485" i="1"/>
  <c r="BU489" i="1"/>
  <c r="BU493" i="1"/>
  <c r="BU497" i="1"/>
  <c r="BU501" i="1"/>
  <c r="BU505" i="1"/>
  <c r="BU509" i="1"/>
  <c r="BU513" i="1"/>
  <c r="BU517" i="1"/>
  <c r="BU521" i="1"/>
  <c r="BU525" i="1"/>
  <c r="BU529" i="1"/>
  <c r="BU533" i="1"/>
  <c r="BU537" i="1"/>
  <c r="BU541" i="1"/>
  <c r="BU545" i="1"/>
  <c r="BU549" i="1"/>
  <c r="BU553" i="1"/>
  <c r="BU557" i="1"/>
  <c r="BV451" i="1"/>
  <c r="BU452" i="1"/>
  <c r="BU453" i="1"/>
  <c r="BU454" i="1"/>
  <c r="BU455" i="1"/>
  <c r="BU456" i="1"/>
  <c r="BU457" i="1"/>
  <c r="BU458" i="1"/>
  <c r="BV459" i="1"/>
  <c r="BV461" i="1"/>
  <c r="BV463" i="1"/>
  <c r="BV465" i="1"/>
  <c r="BV467" i="1"/>
  <c r="BV469" i="1"/>
  <c r="BV471" i="1"/>
  <c r="BV473" i="1"/>
  <c r="BV475" i="1"/>
  <c r="BV477" i="1"/>
  <c r="BV479" i="1"/>
  <c r="BV481" i="1"/>
  <c r="BV483" i="1"/>
  <c r="BV485" i="1"/>
  <c r="BV487" i="1"/>
  <c r="BV489" i="1"/>
  <c r="BV491" i="1"/>
  <c r="BV493" i="1"/>
  <c r="BV495" i="1"/>
  <c r="BV497" i="1"/>
  <c r="BV499" i="1"/>
  <c r="BV501" i="1"/>
  <c r="BV503" i="1"/>
  <c r="BV505" i="1"/>
  <c r="BV507" i="1"/>
  <c r="BV509" i="1"/>
  <c r="BV511" i="1"/>
  <c r="BV513" i="1"/>
  <c r="BV515" i="1"/>
  <c r="BV517" i="1"/>
  <c r="BV519" i="1"/>
  <c r="BV521" i="1"/>
  <c r="BV523" i="1"/>
  <c r="BV525" i="1"/>
  <c r="BV527" i="1"/>
  <c r="BV529" i="1"/>
  <c r="BV531" i="1"/>
  <c r="BV533" i="1"/>
  <c r="BV535" i="1"/>
  <c r="BV537" i="1"/>
  <c r="BV539" i="1"/>
  <c r="BV541" i="1"/>
  <c r="BV543" i="1"/>
  <c r="BV545" i="1"/>
  <c r="BV547" i="1"/>
  <c r="BV549" i="1"/>
  <c r="BV551" i="1"/>
  <c r="BV553" i="1"/>
  <c r="BV555" i="1"/>
  <c r="BV557" i="1"/>
  <c r="BT459" i="1"/>
  <c r="BU459" i="1" s="1"/>
  <c r="BT460" i="1"/>
  <c r="BU460" i="1" s="1"/>
  <c r="BT461" i="1"/>
  <c r="BT462" i="1"/>
  <c r="BU462" i="1" s="1"/>
  <c r="BT463" i="1"/>
  <c r="BU463" i="1" s="1"/>
  <c r="BT464" i="1"/>
  <c r="BU464" i="1" s="1"/>
  <c r="BT465" i="1"/>
  <c r="BT466" i="1"/>
  <c r="BU466" i="1" s="1"/>
  <c r="BT467" i="1"/>
  <c r="BU467" i="1" s="1"/>
  <c r="BT468" i="1"/>
  <c r="BU468" i="1" s="1"/>
  <c r="BT469" i="1"/>
  <c r="BT470" i="1"/>
  <c r="BU470" i="1" s="1"/>
  <c r="BT471" i="1"/>
  <c r="BU471" i="1" s="1"/>
  <c r="BT472" i="1"/>
  <c r="BU472" i="1" s="1"/>
  <c r="BT473" i="1"/>
  <c r="BT474" i="1"/>
  <c r="BU474" i="1" s="1"/>
  <c r="BT475" i="1"/>
  <c r="BU475" i="1" s="1"/>
  <c r="BT476" i="1"/>
  <c r="BU476" i="1" s="1"/>
  <c r="BT477" i="1"/>
  <c r="BT478" i="1"/>
  <c r="BU478" i="1" s="1"/>
  <c r="BT479" i="1"/>
  <c r="BU479" i="1" s="1"/>
  <c r="BT480" i="1"/>
  <c r="BU480" i="1" s="1"/>
  <c r="BT481" i="1"/>
  <c r="BT482" i="1"/>
  <c r="BU482" i="1" s="1"/>
  <c r="BT483" i="1"/>
  <c r="BU483" i="1" s="1"/>
  <c r="BT484" i="1"/>
  <c r="BU484" i="1" s="1"/>
  <c r="BT485" i="1"/>
  <c r="BT486" i="1"/>
  <c r="BU486" i="1" s="1"/>
  <c r="BT487" i="1"/>
  <c r="BU487" i="1" s="1"/>
  <c r="BT488" i="1"/>
  <c r="BU488" i="1" s="1"/>
  <c r="BT489" i="1"/>
  <c r="BT490" i="1"/>
  <c r="BU490" i="1" s="1"/>
  <c r="BT491" i="1"/>
  <c r="BU491" i="1" s="1"/>
  <c r="BT492" i="1"/>
  <c r="BU492" i="1" s="1"/>
  <c r="BT493" i="1"/>
  <c r="BT494" i="1"/>
  <c r="BU494" i="1" s="1"/>
  <c r="BT495" i="1"/>
  <c r="BU495" i="1" s="1"/>
  <c r="BT496" i="1"/>
  <c r="BU496" i="1" s="1"/>
  <c r="BT497" i="1"/>
  <c r="BT498" i="1"/>
  <c r="BU498" i="1" s="1"/>
  <c r="BT499" i="1"/>
  <c r="BU499" i="1" s="1"/>
  <c r="BT500" i="1"/>
  <c r="BU500" i="1" s="1"/>
  <c r="BT501" i="1"/>
  <c r="BT502" i="1"/>
  <c r="BU502" i="1" s="1"/>
  <c r="BT503" i="1"/>
  <c r="BU503" i="1" s="1"/>
  <c r="BT504" i="1"/>
  <c r="BU504" i="1" s="1"/>
  <c r="BT505" i="1"/>
  <c r="BT506" i="1"/>
  <c r="BU506" i="1" s="1"/>
  <c r="BT507" i="1"/>
  <c r="BU507" i="1" s="1"/>
  <c r="BT508" i="1"/>
  <c r="BU508" i="1" s="1"/>
  <c r="BT509" i="1"/>
  <c r="BT510" i="1"/>
  <c r="BU510" i="1" s="1"/>
  <c r="BT511" i="1"/>
  <c r="BU511" i="1" s="1"/>
  <c r="BT512" i="1"/>
  <c r="BU512" i="1" s="1"/>
  <c r="BT513" i="1"/>
  <c r="BT514" i="1"/>
  <c r="BU514" i="1" s="1"/>
  <c r="BT515" i="1"/>
  <c r="BU515" i="1" s="1"/>
  <c r="BT516" i="1"/>
  <c r="BU516" i="1" s="1"/>
  <c r="BT517" i="1"/>
  <c r="BT518" i="1"/>
  <c r="BU518" i="1" s="1"/>
  <c r="BT519" i="1"/>
  <c r="BU519" i="1" s="1"/>
  <c r="BT520" i="1"/>
  <c r="BU520" i="1" s="1"/>
  <c r="BT521" i="1"/>
  <c r="BT522" i="1"/>
  <c r="BU522" i="1" s="1"/>
  <c r="BT523" i="1"/>
  <c r="BU523" i="1" s="1"/>
  <c r="BT524" i="1"/>
  <c r="BU524" i="1" s="1"/>
  <c r="BT525" i="1"/>
  <c r="BT526" i="1"/>
  <c r="BU526" i="1" s="1"/>
  <c r="BT527" i="1"/>
  <c r="BU527" i="1" s="1"/>
  <c r="BT528" i="1"/>
  <c r="BU528" i="1" s="1"/>
  <c r="BT529" i="1"/>
  <c r="BT530" i="1"/>
  <c r="BU530" i="1" s="1"/>
  <c r="BT531" i="1"/>
  <c r="BU531" i="1" s="1"/>
  <c r="BT532" i="1"/>
  <c r="BU532" i="1" s="1"/>
  <c r="BT533" i="1"/>
  <c r="BT534" i="1"/>
  <c r="BU534" i="1" s="1"/>
  <c r="BT535" i="1"/>
  <c r="BU535" i="1" s="1"/>
  <c r="BT536" i="1"/>
  <c r="BU536" i="1" s="1"/>
  <c r="BT537" i="1"/>
  <c r="BT538" i="1"/>
  <c r="BU538" i="1" s="1"/>
  <c r="BT539" i="1"/>
  <c r="BU539" i="1" s="1"/>
  <c r="BT540" i="1"/>
  <c r="BU540" i="1" s="1"/>
  <c r="BT541" i="1"/>
  <c r="BT542" i="1"/>
  <c r="BU542" i="1" s="1"/>
  <c r="BT543" i="1"/>
  <c r="BU543" i="1" s="1"/>
  <c r="BT544" i="1"/>
  <c r="BU544" i="1" s="1"/>
  <c r="BT545" i="1"/>
  <c r="BT546" i="1"/>
  <c r="BU546" i="1" s="1"/>
  <c r="BT547" i="1"/>
  <c r="BU547" i="1" s="1"/>
  <c r="BT548" i="1"/>
  <c r="BU548" i="1" s="1"/>
  <c r="BT549" i="1"/>
  <c r="BT550" i="1"/>
  <c r="BU550" i="1" s="1"/>
  <c r="BT551" i="1"/>
  <c r="BU551" i="1" s="1"/>
  <c r="BT552" i="1"/>
  <c r="BU552" i="1" s="1"/>
  <c r="BT553" i="1"/>
  <c r="BT554" i="1"/>
  <c r="BU554" i="1" s="1"/>
  <c r="BT555" i="1"/>
  <c r="BU555" i="1" s="1"/>
  <c r="BT556" i="1"/>
  <c r="BU556" i="1" s="1"/>
  <c r="BT557" i="1"/>
  <c r="BT558" i="1"/>
  <c r="BU558" i="1" s="1"/>
  <c r="BU559" i="1"/>
  <c r="BU560" i="1"/>
  <c r="BU563" i="1"/>
  <c r="BU567" i="1"/>
  <c r="BU571" i="1"/>
  <c r="BU575" i="1"/>
  <c r="BU579" i="1"/>
  <c r="BU583" i="1"/>
  <c r="BU587" i="1"/>
  <c r="BU591" i="1"/>
  <c r="BU595" i="1"/>
  <c r="BU599" i="1"/>
  <c r="BU603" i="1"/>
  <c r="BU607" i="1"/>
  <c r="BU611" i="1"/>
  <c r="BU615" i="1"/>
  <c r="BU619" i="1"/>
  <c r="BU623" i="1"/>
  <c r="BU627" i="1"/>
  <c r="BU631" i="1"/>
  <c r="BU635" i="1"/>
  <c r="BV561" i="1"/>
  <c r="BT561" i="1"/>
  <c r="BU561" i="1" s="1"/>
  <c r="BV563" i="1"/>
  <c r="BV565" i="1"/>
  <c r="BV567" i="1"/>
  <c r="BV569" i="1"/>
  <c r="BV571" i="1"/>
  <c r="BV573" i="1"/>
  <c r="BV575" i="1"/>
  <c r="BV577" i="1"/>
  <c r="BV579" i="1"/>
  <c r="BV581" i="1"/>
  <c r="BV583" i="1"/>
  <c r="BV585" i="1"/>
  <c r="BV587" i="1"/>
  <c r="BV589" i="1"/>
  <c r="BV591" i="1"/>
  <c r="BV593" i="1"/>
  <c r="BV595" i="1"/>
  <c r="BV597" i="1"/>
  <c r="BV599" i="1"/>
  <c r="BV601" i="1"/>
  <c r="BV603" i="1"/>
  <c r="BV605" i="1"/>
  <c r="BV607" i="1"/>
  <c r="BV609" i="1"/>
  <c r="BV611" i="1"/>
  <c r="BV613" i="1"/>
  <c r="BV615" i="1"/>
  <c r="BV617" i="1"/>
  <c r="BV619" i="1"/>
  <c r="BV621" i="1"/>
  <c r="BV623" i="1"/>
  <c r="BV625" i="1"/>
  <c r="BV627" i="1"/>
  <c r="BV629" i="1"/>
  <c r="BV631" i="1"/>
  <c r="BV633" i="1"/>
  <c r="BV635" i="1"/>
  <c r="BV637" i="1"/>
  <c r="BT562" i="1"/>
  <c r="BU562" i="1" s="1"/>
  <c r="BT563" i="1"/>
  <c r="BT564" i="1"/>
  <c r="BU564" i="1" s="1"/>
  <c r="BT565" i="1"/>
  <c r="BU565" i="1" s="1"/>
  <c r="BT566" i="1"/>
  <c r="BU566" i="1" s="1"/>
  <c r="BT567" i="1"/>
  <c r="BT568" i="1"/>
  <c r="BU568" i="1" s="1"/>
  <c r="BT569" i="1"/>
  <c r="BU569" i="1" s="1"/>
  <c r="BT570" i="1"/>
  <c r="BU570" i="1" s="1"/>
  <c r="BT571" i="1"/>
  <c r="BT572" i="1"/>
  <c r="BU572" i="1" s="1"/>
  <c r="BT573" i="1"/>
  <c r="BU573" i="1" s="1"/>
  <c r="BT574" i="1"/>
  <c r="BU574" i="1" s="1"/>
  <c r="BT575" i="1"/>
  <c r="BT576" i="1"/>
  <c r="BU576" i="1" s="1"/>
  <c r="BT577" i="1"/>
  <c r="BU577" i="1" s="1"/>
  <c r="BT578" i="1"/>
  <c r="BU578" i="1" s="1"/>
  <c r="BT579" i="1"/>
  <c r="BT580" i="1"/>
  <c r="BU580" i="1" s="1"/>
  <c r="BT581" i="1"/>
  <c r="BU581" i="1" s="1"/>
  <c r="BT582" i="1"/>
  <c r="BU582" i="1" s="1"/>
  <c r="BT583" i="1"/>
  <c r="BT584" i="1"/>
  <c r="BU584" i="1" s="1"/>
  <c r="BT585" i="1"/>
  <c r="BU585" i="1" s="1"/>
  <c r="BT586" i="1"/>
  <c r="BU586" i="1" s="1"/>
  <c r="BT587" i="1"/>
  <c r="BT588" i="1"/>
  <c r="BU588" i="1" s="1"/>
  <c r="BT589" i="1"/>
  <c r="BU589" i="1" s="1"/>
  <c r="BT590" i="1"/>
  <c r="BU590" i="1" s="1"/>
  <c r="BT591" i="1"/>
  <c r="BT592" i="1"/>
  <c r="BU592" i="1" s="1"/>
  <c r="BT593" i="1"/>
  <c r="BU593" i="1" s="1"/>
  <c r="BT594" i="1"/>
  <c r="BU594" i="1" s="1"/>
  <c r="BT595" i="1"/>
  <c r="BT596" i="1"/>
  <c r="BU596" i="1" s="1"/>
  <c r="BT597" i="1"/>
  <c r="BU597" i="1" s="1"/>
  <c r="BT598" i="1"/>
  <c r="BU598" i="1" s="1"/>
  <c r="BT599" i="1"/>
  <c r="BT600" i="1"/>
  <c r="BU600" i="1" s="1"/>
  <c r="BT601" i="1"/>
  <c r="BU601" i="1" s="1"/>
  <c r="BT602" i="1"/>
  <c r="BU602" i="1" s="1"/>
  <c r="BT603" i="1"/>
  <c r="BT604" i="1"/>
  <c r="BU604" i="1" s="1"/>
  <c r="BT605" i="1"/>
  <c r="BU605" i="1" s="1"/>
  <c r="BT606" i="1"/>
  <c r="BU606" i="1" s="1"/>
  <c r="BT607" i="1"/>
  <c r="BT608" i="1"/>
  <c r="BU608" i="1" s="1"/>
  <c r="BT609" i="1"/>
  <c r="BU609" i="1" s="1"/>
  <c r="BT610" i="1"/>
  <c r="BU610" i="1" s="1"/>
  <c r="BT611" i="1"/>
  <c r="BT612" i="1"/>
  <c r="BU612" i="1" s="1"/>
  <c r="BT613" i="1"/>
  <c r="BU613" i="1" s="1"/>
  <c r="BT614" i="1"/>
  <c r="BU614" i="1" s="1"/>
  <c r="BT615" i="1"/>
  <c r="BT616" i="1"/>
  <c r="BU616" i="1" s="1"/>
  <c r="BT617" i="1"/>
  <c r="BU617" i="1" s="1"/>
  <c r="BT618" i="1"/>
  <c r="BU618" i="1" s="1"/>
  <c r="BT619" i="1"/>
  <c r="BT620" i="1"/>
  <c r="BU620" i="1" s="1"/>
  <c r="BT621" i="1"/>
  <c r="BU621" i="1" s="1"/>
  <c r="BT622" i="1"/>
  <c r="BU622" i="1" s="1"/>
  <c r="BT623" i="1"/>
  <c r="BT624" i="1"/>
  <c r="BU624" i="1" s="1"/>
  <c r="BT625" i="1"/>
  <c r="BU625" i="1" s="1"/>
  <c r="BT626" i="1"/>
  <c r="BU626" i="1" s="1"/>
  <c r="BT627" i="1"/>
  <c r="BT628" i="1"/>
  <c r="BU628" i="1" s="1"/>
  <c r="BT629" i="1"/>
  <c r="BU629" i="1" s="1"/>
  <c r="BT630" i="1"/>
  <c r="BU630" i="1" s="1"/>
  <c r="BT631" i="1"/>
  <c r="BT632" i="1"/>
  <c r="BU632" i="1" s="1"/>
  <c r="BT633" i="1"/>
  <c r="BU633" i="1" s="1"/>
  <c r="BT634" i="1"/>
  <c r="BU634" i="1" s="1"/>
  <c r="BT635" i="1"/>
  <c r="BT636" i="1"/>
  <c r="BU636" i="1" s="1"/>
  <c r="BT637" i="1"/>
  <c r="BU637" i="1" s="1"/>
  <c r="BV639" i="1"/>
  <c r="BV641" i="1"/>
  <c r="BV643" i="1"/>
  <c r="BV645" i="1"/>
  <c r="BV647" i="1"/>
  <c r="BV649" i="1"/>
  <c r="BV651" i="1"/>
  <c r="BV653" i="1"/>
  <c r="BV655" i="1"/>
  <c r="BV657" i="1"/>
  <c r="BV659" i="1"/>
  <c r="BV661" i="1"/>
  <c r="BV663" i="1"/>
  <c r="BV665" i="1"/>
  <c r="BV667" i="1"/>
  <c r="BV669" i="1"/>
  <c r="BV671" i="1"/>
  <c r="BV673" i="1"/>
  <c r="BV675" i="1"/>
  <c r="BV677" i="1"/>
  <c r="BV679" i="1"/>
  <c r="BV681" i="1"/>
  <c r="BV683" i="1"/>
  <c r="BV685" i="1"/>
  <c r="BV687" i="1"/>
  <c r="BV638" i="1"/>
  <c r="BS638" i="1"/>
  <c r="BU638" i="1" s="1"/>
  <c r="BV640" i="1"/>
  <c r="BV642" i="1"/>
  <c r="BV644" i="1"/>
  <c r="BV646" i="1"/>
  <c r="BV648" i="1"/>
  <c r="BV650" i="1"/>
  <c r="BV652" i="1"/>
  <c r="BV654" i="1"/>
  <c r="BV656" i="1"/>
  <c r="BV658" i="1"/>
  <c r="BV660" i="1"/>
  <c r="BV662" i="1"/>
  <c r="BV664" i="1"/>
  <c r="BV666" i="1"/>
  <c r="BV668" i="1"/>
  <c r="BV670" i="1"/>
  <c r="BV672" i="1"/>
  <c r="BV674" i="1"/>
  <c r="BV676" i="1"/>
  <c r="BV678" i="1"/>
  <c r="BV680" i="1"/>
  <c r="BV682" i="1"/>
  <c r="BV684" i="1"/>
  <c r="BV686" i="1"/>
  <c r="BS639" i="1"/>
  <c r="BU639" i="1" s="1"/>
  <c r="BS640" i="1"/>
  <c r="BU640" i="1" s="1"/>
  <c r="BS641" i="1"/>
  <c r="BU641" i="1" s="1"/>
  <c r="BS642" i="1"/>
  <c r="BU642" i="1" s="1"/>
  <c r="BS643" i="1"/>
  <c r="BU643" i="1" s="1"/>
  <c r="BS644" i="1"/>
  <c r="BU644" i="1" s="1"/>
  <c r="BS645" i="1"/>
  <c r="BU645" i="1" s="1"/>
  <c r="BS646" i="1"/>
  <c r="BU646" i="1" s="1"/>
  <c r="BS647" i="1"/>
  <c r="BU647" i="1" s="1"/>
  <c r="BS648" i="1"/>
  <c r="BU648" i="1" s="1"/>
  <c r="BS649" i="1"/>
  <c r="BU649" i="1" s="1"/>
  <c r="BS650" i="1"/>
  <c r="BU650" i="1" s="1"/>
  <c r="BS651" i="1"/>
  <c r="BU651" i="1" s="1"/>
  <c r="BS652" i="1"/>
  <c r="BU652" i="1" s="1"/>
  <c r="BS653" i="1"/>
  <c r="BU653" i="1" s="1"/>
  <c r="BS654" i="1"/>
  <c r="BU654" i="1" s="1"/>
  <c r="BS655" i="1"/>
  <c r="BU655" i="1" s="1"/>
  <c r="BS656" i="1"/>
  <c r="BU656" i="1" s="1"/>
  <c r="BS657" i="1"/>
  <c r="BU657" i="1" s="1"/>
  <c r="BS658" i="1"/>
  <c r="BU658" i="1" s="1"/>
  <c r="BS659" i="1"/>
  <c r="BU659" i="1" s="1"/>
  <c r="BS660" i="1"/>
  <c r="BU660" i="1" s="1"/>
  <c r="BS661" i="1"/>
  <c r="BU661" i="1" s="1"/>
  <c r="BS662" i="1"/>
  <c r="BU662" i="1" s="1"/>
  <c r="BS663" i="1"/>
  <c r="BU663" i="1" s="1"/>
  <c r="BS664" i="1"/>
  <c r="BU664" i="1" s="1"/>
  <c r="BS665" i="1"/>
  <c r="BU665" i="1" s="1"/>
  <c r="BS666" i="1"/>
  <c r="BU666" i="1" s="1"/>
  <c r="BS667" i="1"/>
  <c r="BU667" i="1" s="1"/>
  <c r="BS668" i="1"/>
  <c r="BU668" i="1" s="1"/>
  <c r="BS669" i="1"/>
  <c r="BU669" i="1" s="1"/>
  <c r="BS670" i="1"/>
  <c r="BU670" i="1" s="1"/>
  <c r="BS671" i="1"/>
  <c r="BU671" i="1" s="1"/>
  <c r="BS672" i="1"/>
  <c r="BU672" i="1" s="1"/>
  <c r="BS673" i="1"/>
  <c r="BU673" i="1" s="1"/>
  <c r="BS674" i="1"/>
  <c r="BU674" i="1" s="1"/>
  <c r="BS675" i="1"/>
  <c r="BU675" i="1" s="1"/>
  <c r="BS676" i="1"/>
  <c r="BU676" i="1" s="1"/>
  <c r="BS677" i="1"/>
  <c r="BU677" i="1" s="1"/>
  <c r="BS678" i="1"/>
  <c r="BU678" i="1" s="1"/>
  <c r="BS679" i="1"/>
  <c r="BU679" i="1" s="1"/>
  <c r="BS680" i="1"/>
  <c r="BU680" i="1" s="1"/>
  <c r="BS681" i="1"/>
  <c r="BU681" i="1" s="1"/>
  <c r="BS682" i="1"/>
  <c r="BU682" i="1" s="1"/>
  <c r="BS683" i="1"/>
  <c r="BU683" i="1" s="1"/>
  <c r="BS684" i="1"/>
  <c r="BU684" i="1" s="1"/>
  <c r="BS685" i="1"/>
  <c r="BU685" i="1" s="1"/>
  <c r="BS686" i="1"/>
  <c r="BU686" i="1" s="1"/>
  <c r="BS687" i="1"/>
  <c r="BU687" i="1" s="1"/>
  <c r="BV688" i="1"/>
  <c r="BS688" i="1"/>
  <c r="BU688" i="1" s="1"/>
  <c r="BV689" i="1"/>
  <c r="BS689" i="1"/>
  <c r="BU689" i="1" s="1"/>
  <c r="BV691" i="1"/>
  <c r="BV693" i="1"/>
  <c r="BV695" i="1"/>
  <c r="BV697" i="1"/>
  <c r="BV699" i="1"/>
  <c r="BV701" i="1"/>
  <c r="BV703" i="1"/>
  <c r="BV705" i="1"/>
  <c r="BV707" i="1"/>
  <c r="BV709" i="1"/>
  <c r="BV711" i="1"/>
  <c r="BV713" i="1"/>
  <c r="BV715" i="1"/>
  <c r="BV717" i="1"/>
  <c r="BV719" i="1"/>
  <c r="BV721" i="1"/>
  <c r="BV723" i="1"/>
  <c r="BV690" i="1"/>
  <c r="BV692" i="1"/>
  <c r="BV694" i="1"/>
  <c r="BV696" i="1"/>
  <c r="BV698" i="1"/>
  <c r="BV700" i="1"/>
  <c r="BV702" i="1"/>
  <c r="BV704" i="1"/>
  <c r="BV706" i="1"/>
  <c r="BV708" i="1"/>
  <c r="BV710" i="1"/>
  <c r="BV712" i="1"/>
  <c r="BV714" i="1"/>
  <c r="BV716" i="1"/>
  <c r="BV718" i="1"/>
  <c r="BV720" i="1"/>
  <c r="BV722" i="1"/>
  <c r="BS690" i="1"/>
  <c r="BU690" i="1" s="1"/>
  <c r="BS691" i="1"/>
  <c r="BU691" i="1" s="1"/>
  <c r="BS692" i="1"/>
  <c r="BU692" i="1" s="1"/>
  <c r="BS693" i="1"/>
  <c r="BU693" i="1" s="1"/>
  <c r="BS694" i="1"/>
  <c r="BU694" i="1" s="1"/>
  <c r="BS695" i="1"/>
  <c r="BU695" i="1" s="1"/>
  <c r="BS696" i="1"/>
  <c r="BU696" i="1" s="1"/>
  <c r="BS697" i="1"/>
  <c r="BU697" i="1" s="1"/>
  <c r="BS698" i="1"/>
  <c r="BU698" i="1" s="1"/>
  <c r="BS699" i="1"/>
  <c r="BU699" i="1" s="1"/>
  <c r="BS700" i="1"/>
  <c r="BU700" i="1" s="1"/>
  <c r="BS701" i="1"/>
  <c r="BU701" i="1" s="1"/>
  <c r="BS702" i="1"/>
  <c r="BU702" i="1" s="1"/>
  <c r="BS703" i="1"/>
  <c r="BU703" i="1" s="1"/>
  <c r="BS704" i="1"/>
  <c r="BU704" i="1" s="1"/>
  <c r="BS705" i="1"/>
  <c r="BU705" i="1" s="1"/>
  <c r="BS706" i="1"/>
  <c r="BU706" i="1" s="1"/>
  <c r="BS707" i="1"/>
  <c r="BU707" i="1" s="1"/>
  <c r="BS708" i="1"/>
  <c r="BU708" i="1" s="1"/>
  <c r="BS709" i="1"/>
  <c r="BU709" i="1" s="1"/>
  <c r="BS710" i="1"/>
  <c r="BU710" i="1" s="1"/>
  <c r="BS711" i="1"/>
  <c r="BU711" i="1" s="1"/>
  <c r="BS712" i="1"/>
  <c r="BU712" i="1" s="1"/>
  <c r="BS713" i="1"/>
  <c r="BU713" i="1" s="1"/>
  <c r="BS714" i="1"/>
  <c r="BU714" i="1" s="1"/>
  <c r="BS715" i="1"/>
  <c r="BU715" i="1" s="1"/>
  <c r="BS716" i="1"/>
  <c r="BU716" i="1" s="1"/>
  <c r="BS717" i="1"/>
  <c r="BU717" i="1" s="1"/>
  <c r="BS718" i="1"/>
  <c r="BU718" i="1" s="1"/>
  <c r="BS719" i="1"/>
  <c r="BU719" i="1" s="1"/>
  <c r="BS720" i="1"/>
  <c r="BU720" i="1" s="1"/>
  <c r="BS721" i="1"/>
  <c r="BU721" i="1" s="1"/>
  <c r="BS722" i="1"/>
  <c r="BU722" i="1" s="1"/>
  <c r="BS723" i="1"/>
  <c r="BU723" i="1" s="1"/>
  <c r="BU724" i="1"/>
  <c r="BU725" i="1"/>
  <c r="BU726" i="1"/>
  <c r="BU727" i="1"/>
  <c r="BV728" i="1"/>
  <c r="BT728" i="1"/>
  <c r="BU728" i="1" s="1"/>
  <c r="BV729" i="1"/>
  <c r="BU730" i="1"/>
  <c r="BV731" i="1"/>
  <c r="BU732" i="1"/>
  <c r="BV733" i="1"/>
  <c r="BU734" i="1"/>
  <c r="BV735" i="1"/>
  <c r="BU736" i="1"/>
  <c r="BV737" i="1"/>
  <c r="BU738" i="1"/>
  <c r="BV739" i="1"/>
  <c r="BU740" i="1"/>
  <c r="BV741" i="1"/>
  <c r="BU742" i="1"/>
  <c r="BV743" i="1"/>
  <c r="BU744" i="1"/>
  <c r="BV745" i="1"/>
  <c r="BU746" i="1"/>
  <c r="BV747" i="1"/>
  <c r="BT729" i="1"/>
  <c r="BU729" i="1" s="1"/>
  <c r="BT730" i="1"/>
  <c r="BT731" i="1"/>
  <c r="BU731" i="1" s="1"/>
  <c r="BT732" i="1"/>
  <c r="BT733" i="1"/>
  <c r="BU733" i="1" s="1"/>
  <c r="BT734" i="1"/>
  <c r="BT735" i="1"/>
  <c r="BU735" i="1" s="1"/>
  <c r="BT736" i="1"/>
  <c r="BT737" i="1"/>
  <c r="BU737" i="1" s="1"/>
  <c r="BT738" i="1"/>
  <c r="BT739" i="1"/>
  <c r="BU739" i="1" s="1"/>
  <c r="BT740" i="1"/>
  <c r="BT741" i="1"/>
  <c r="BU741" i="1" s="1"/>
  <c r="BT742" i="1"/>
  <c r="BT743" i="1"/>
  <c r="BU743" i="1" s="1"/>
  <c r="BT744" i="1"/>
  <c r="BT745" i="1"/>
  <c r="BU745" i="1" s="1"/>
  <c r="BT746" i="1"/>
  <c r="BT747" i="1"/>
  <c r="BU747" i="1" s="1"/>
  <c r="BV749" i="1"/>
  <c r="BV750" i="1"/>
  <c r="BV751" i="1"/>
  <c r="BV752" i="1"/>
  <c r="BM752" i="1"/>
  <c r="BS752" i="1" s="1"/>
  <c r="BU752" i="1" s="1"/>
  <c r="BV753" i="1"/>
  <c r="BV754" i="1"/>
  <c r="BM754" i="1"/>
  <c r="BS754" i="1" s="1"/>
  <c r="BU754" i="1" s="1"/>
  <c r="BV755" i="1"/>
  <c r="BV756" i="1"/>
  <c r="BM756" i="1"/>
  <c r="BS756" i="1" s="1"/>
  <c r="BV757" i="1"/>
  <c r="BV758" i="1"/>
  <c r="BM758" i="1"/>
  <c r="BS758" i="1" s="1"/>
  <c r="BU758" i="1" s="1"/>
  <c r="BV759" i="1"/>
  <c r="BV760" i="1"/>
  <c r="BM760" i="1"/>
  <c r="BS760" i="1" s="1"/>
  <c r="BU760" i="1" s="1"/>
  <c r="BV761" i="1"/>
  <c r="BV762" i="1"/>
  <c r="BM762" i="1"/>
  <c r="BS762" i="1" s="1"/>
  <c r="BU762" i="1" s="1"/>
  <c r="BR762" i="1"/>
  <c r="BR761" i="1"/>
  <c r="BP761" i="1" s="1"/>
  <c r="BT761" i="1" s="1"/>
  <c r="BR760" i="1"/>
  <c r="BP760" i="1" s="1"/>
  <c r="BR759" i="1"/>
  <c r="BP759" i="1" s="1"/>
  <c r="BT759" i="1" s="1"/>
  <c r="BR758" i="1"/>
  <c r="BP758" i="1" s="1"/>
  <c r="BR757" i="1"/>
  <c r="BP757" i="1" s="1"/>
  <c r="BT757" i="1" s="1"/>
  <c r="BR756" i="1"/>
  <c r="BR755" i="1"/>
  <c r="BP755" i="1" s="1"/>
  <c r="BR754" i="1"/>
  <c r="BP754" i="1" s="1"/>
  <c r="BR753" i="1"/>
  <c r="BP753" i="1" s="1"/>
  <c r="BR752" i="1"/>
  <c r="BP752" i="1" s="1"/>
  <c r="BR751" i="1"/>
  <c r="BR750" i="1"/>
  <c r="BR749" i="1"/>
  <c r="BR763" i="1" s="1"/>
  <c r="BO762" i="1"/>
  <c r="BO761" i="1"/>
  <c r="BM761" i="1" s="1"/>
  <c r="BS761" i="1" s="1"/>
  <c r="BU761" i="1" s="1"/>
  <c r="BO760" i="1"/>
  <c r="BO759" i="1"/>
  <c r="BM759" i="1" s="1"/>
  <c r="BS759" i="1" s="1"/>
  <c r="BU759" i="1" s="1"/>
  <c r="BO758" i="1"/>
  <c r="BO757" i="1"/>
  <c r="BM757" i="1" s="1"/>
  <c r="BS757" i="1" s="1"/>
  <c r="BU757" i="1" s="1"/>
  <c r="BO756" i="1"/>
  <c r="BO755" i="1"/>
  <c r="BM755" i="1" s="1"/>
  <c r="BS755" i="1" s="1"/>
  <c r="BU755" i="1" s="1"/>
  <c r="BO754" i="1"/>
  <c r="BO753" i="1"/>
  <c r="BM753" i="1" s="1"/>
  <c r="BS753" i="1" s="1"/>
  <c r="BU753" i="1" s="1"/>
  <c r="BO752" i="1"/>
  <c r="BO751" i="1"/>
  <c r="BM751" i="1" s="1"/>
  <c r="BS751" i="1" s="1"/>
  <c r="BU751" i="1" s="1"/>
  <c r="BO750" i="1"/>
  <c r="BM750" i="1" s="1"/>
  <c r="BO749" i="1"/>
  <c r="BM749" i="1" s="1"/>
  <c r="BM763" i="1" s="1"/>
  <c r="BV748" i="1"/>
  <c r="BS748" i="1"/>
  <c r="BU748" i="1" s="1"/>
  <c r="BP749" i="1"/>
  <c r="BT749" i="1" s="1"/>
  <c r="BP750" i="1"/>
  <c r="BT750" i="1" s="1"/>
  <c r="BP751" i="1"/>
  <c r="BT751" i="1" s="1"/>
  <c r="BT752" i="1"/>
  <c r="BT753" i="1"/>
  <c r="BT754" i="1"/>
  <c r="BT755" i="1"/>
  <c r="BP756" i="1"/>
  <c r="BT756" i="1" s="1"/>
  <c r="BT758" i="1"/>
  <c r="BT760" i="1"/>
  <c r="BT762" i="1"/>
  <c r="BP762" i="1"/>
  <c r="BS749" i="1"/>
  <c r="BS750" i="1"/>
  <c r="AY763" i="1"/>
  <c r="BC763" i="1" s="1"/>
  <c r="BE763" i="1" s="1"/>
  <c r="AX763" i="1"/>
  <c r="BB763" i="1" s="1"/>
  <c r="BD763" i="1" s="1"/>
  <c r="BU756" i="1" l="1"/>
  <c r="BU749" i="1"/>
  <c r="BT763" i="1"/>
  <c r="BP763" i="1"/>
  <c r="BO763" i="1"/>
  <c r="BR765" i="1" s="1"/>
  <c r="BV763" i="1"/>
  <c r="BU750" i="1"/>
  <c r="BS763" i="1"/>
  <c r="BU14" i="1"/>
  <c r="BU763" i="1" s="1"/>
</calcChain>
</file>

<file path=xl/sharedStrings.xml><?xml version="1.0" encoding="utf-8"?>
<sst xmlns="http://schemas.openxmlformats.org/spreadsheetml/2006/main" count="1730" uniqueCount="841">
  <si>
    <t xml:space="preserve">2018 рік УЗ </t>
  </si>
  <si>
    <t>Код дор</t>
  </si>
  <si>
    <t>№ ПД</t>
  </si>
  <si>
    <t>Дільниця</t>
  </si>
  <si>
    <t>Дільниця від РП (назва) 2018</t>
  </si>
  <si>
    <t>Дільниця до РП (назва)</t>
  </si>
  <si>
    <t>Довжина дільниці (ЦО-4)</t>
  </si>
  <si>
    <t>т-км НЕТТО,</t>
  </si>
  <si>
    <t>т-км БРУТТО, тис. -</t>
  </si>
  <si>
    <t>вантажонапруже-</t>
  </si>
  <si>
    <t>Витрати від реалізації послуг з вантажних перевезень (тис. грн.)</t>
  </si>
  <si>
    <t>У т.ч.</t>
  </si>
  <si>
    <t>Доходи від реалізації послуг з вантажних перевезень (тис. грн.) (станом на 13.02.2019 р.)</t>
  </si>
  <si>
    <t>Фінансовий результат (тис. грн.)</t>
  </si>
  <si>
    <t>Доходи від реалізації послуг з вантажних перевезень тис. грн.</t>
  </si>
  <si>
    <t>Доходи від реалізації послуг з вантажних перевезень тис. грн. назад</t>
  </si>
  <si>
    <t>Витрати від реалізації послуг з вантажних перевезень тис. грн.</t>
  </si>
  <si>
    <t>залежні</t>
  </si>
  <si>
    <t>умовно-постійні</t>
  </si>
  <si>
    <t>Витрати від реалізації послуг з вантажних перевезень тис. грн. назад</t>
  </si>
  <si>
    <t>Фінансовий результат від реалізації послуг з вантажних перевезень, тис. грн.</t>
  </si>
  <si>
    <t>Фінансовий результат від реалізації послуг з вантажних перевезень, тис. грн. назад</t>
  </si>
  <si>
    <t>від РП</t>
  </si>
  <si>
    <t>до РП</t>
  </si>
  <si>
    <t>включаючи</t>
  </si>
  <si>
    <t>у вантажному русі</t>
  </si>
  <si>
    <t>у пасажирському</t>
  </si>
  <si>
    <t>у всіх поїздах</t>
  </si>
  <si>
    <t>ність тон (брутто) на</t>
  </si>
  <si>
    <t>ність тон (нетто) на</t>
  </si>
  <si>
    <t>Залежні</t>
  </si>
  <si>
    <t>Умовно-постійні</t>
  </si>
  <si>
    <t>(ЭМР)</t>
  </si>
  <si>
    <t>одиночно прямуючі</t>
  </si>
  <si>
    <t>з передаточними і</t>
  </si>
  <si>
    <t>русі за рік</t>
  </si>
  <si>
    <t>русі за звітний</t>
  </si>
  <si>
    <t>за рік</t>
  </si>
  <si>
    <t>за звітний період</t>
  </si>
  <si>
    <t>дільницю, за</t>
  </si>
  <si>
    <t>дільницю за</t>
  </si>
  <si>
    <t>лок-ви, тис. -</t>
  </si>
  <si>
    <t>вивізними поїздами</t>
  </si>
  <si>
    <t>період поточного</t>
  </si>
  <si>
    <t>поточного року до</t>
  </si>
  <si>
    <t>рік 2018</t>
  </si>
  <si>
    <t>рік 2017</t>
  </si>
  <si>
    <t>звітний період</t>
  </si>
  <si>
    <t>В поїздах</t>
  </si>
  <si>
    <t>за рік 2018</t>
  </si>
  <si>
    <t>за рік 2017</t>
  </si>
  <si>
    <t>року до</t>
  </si>
  <si>
    <t>аналогічного</t>
  </si>
  <si>
    <t>вантажного руху з</t>
  </si>
  <si>
    <t>періоду минулого</t>
  </si>
  <si>
    <t>передаточними і</t>
  </si>
  <si>
    <t>аналогічного періоду минулого</t>
  </si>
  <si>
    <t>року (+/-)</t>
  </si>
  <si>
    <t>року (%)</t>
  </si>
  <si>
    <t>вивізними за</t>
  </si>
  <si>
    <t>Туди</t>
  </si>
  <si>
    <t>Назад</t>
  </si>
  <si>
    <t>ЖИДИHИЧИ</t>
  </si>
  <si>
    <t>ЖУKOTKИ</t>
  </si>
  <si>
    <t>ФACTOB 1</t>
  </si>
  <si>
    <t>KИEB BOЛ</t>
  </si>
  <si>
    <t>TETEPEB</t>
  </si>
  <si>
    <t>ДAPHИЦA</t>
  </si>
  <si>
    <t>HEЖИH</t>
  </si>
  <si>
    <t>KИEB TOB</t>
  </si>
  <si>
    <t>KИEB ДЕМ</t>
  </si>
  <si>
    <t>KИEB ПAC</t>
  </si>
  <si>
    <t>БOPЩAГOB</t>
  </si>
  <si>
    <t>ПОЧАЙНА</t>
  </si>
  <si>
    <t>ГРУШКИ</t>
  </si>
  <si>
    <t>CEMИXOДЫ</t>
  </si>
  <si>
    <t>ЧEPHИГOB</t>
  </si>
  <si>
    <t>ГОPHОCT.ЭКСП.</t>
  </si>
  <si>
    <t>КИЕВ ДЕМ</t>
  </si>
  <si>
    <t>ГPEБEHKA</t>
  </si>
  <si>
    <t>ВИШНЕВОЕ</t>
  </si>
  <si>
    <t>БOPЩAГОВ</t>
  </si>
  <si>
    <t>MИPOHOBKА</t>
  </si>
  <si>
    <t>BACИЛЬK.1</t>
  </si>
  <si>
    <t>BACИЛЬK.2</t>
  </si>
  <si>
    <t>БУЯH</t>
  </si>
  <si>
    <t>CПAPTAK</t>
  </si>
  <si>
    <t>BЫШГOPOД</t>
  </si>
  <si>
    <t>CKOMOPOШ</t>
  </si>
  <si>
    <t>ПOCT.HAK</t>
  </si>
  <si>
    <t>KAШПEPOB</t>
  </si>
  <si>
    <t>ПOCT.CЛБ</t>
  </si>
  <si>
    <t>TPИЛECЫ</t>
  </si>
  <si>
    <t>П.8 KM</t>
  </si>
  <si>
    <t>ТРИЛЕСЫ</t>
  </si>
  <si>
    <t>KAЗATИH1</t>
  </si>
  <si>
    <t>ПOГPEБ.1</t>
  </si>
  <si>
    <t>ШEПETB 1</t>
  </si>
  <si>
    <t>БEPДИЧEB</t>
  </si>
  <si>
    <t>КАЗАТИН 2</t>
  </si>
  <si>
    <t>ЖAШKOB</t>
  </si>
  <si>
    <t>ФACTOB-2</t>
  </si>
  <si>
    <t>АНДРУСОВО</t>
  </si>
  <si>
    <t>ФACTOB 2</t>
  </si>
  <si>
    <t>MИPOHOBK</t>
  </si>
  <si>
    <t>KAЗAT.ПC</t>
  </si>
  <si>
    <t>KAЗAT1</t>
  </si>
  <si>
    <t>ЗДЛБ.ЮЖ.</t>
  </si>
  <si>
    <t>ШEПETB.1</t>
  </si>
  <si>
    <t>ШEПET.ПОД.</t>
  </si>
  <si>
    <t>ШEПETОB.1</t>
  </si>
  <si>
    <t>ЛAHOBЦЫ</t>
  </si>
  <si>
    <t>ШEПET.ПД</t>
  </si>
  <si>
    <t>БEPД ЖИT</t>
  </si>
  <si>
    <t>БOГУCЛAB</t>
  </si>
  <si>
    <t>CЛABУTA2</t>
  </si>
  <si>
    <t>СЛАВУТА 1</t>
  </si>
  <si>
    <t>AHДPУШEB</t>
  </si>
  <si>
    <t>БPOBKИ</t>
  </si>
  <si>
    <t>ПOCT.ЖЛБ</t>
  </si>
  <si>
    <t>KAЗAT. 2</t>
  </si>
  <si>
    <t>CECTPEHB</t>
  </si>
  <si>
    <t>ПOПEЛЬHЯ</t>
  </si>
  <si>
    <t>CKBИPA</t>
  </si>
  <si>
    <t>TAPAЩA</t>
  </si>
  <si>
    <t>PAKИTHO</t>
  </si>
  <si>
    <t>СЕЛО КАМЯНКА</t>
  </si>
  <si>
    <t>ПОСТ ЖЛБ</t>
  </si>
  <si>
    <t>СИЛЬЦ</t>
  </si>
  <si>
    <t>КРИВИН</t>
  </si>
  <si>
    <t>БЕРДИЧЕВ</t>
  </si>
  <si>
    <t>СЕСТРЕНОВКА</t>
  </si>
  <si>
    <t>КАЗАТИН 1</t>
  </si>
  <si>
    <t>СУДИЛКОВ</t>
  </si>
  <si>
    <t>ПOГPEБ 2</t>
  </si>
  <si>
    <t>AHДPУCOB</t>
  </si>
  <si>
    <t>KAЛИHOB1</t>
  </si>
  <si>
    <t>ШAPOBEЧK</t>
  </si>
  <si>
    <t>XMEЛЬHИЦ</t>
  </si>
  <si>
    <t>BИHHИЦA</t>
  </si>
  <si>
    <t>ЖMEPИHКА ТОВ.</t>
  </si>
  <si>
    <t>KAЛИHB.2</t>
  </si>
  <si>
    <t>BAPШИЦA</t>
  </si>
  <si>
    <t>ЖMEPH.ПОД.</t>
  </si>
  <si>
    <t>ЖMEPИHКА</t>
  </si>
  <si>
    <t>ГPEЧAHЫ</t>
  </si>
  <si>
    <t>MOГ-П.ЭКСП.</t>
  </si>
  <si>
    <t>BAПHЯPKA</t>
  </si>
  <si>
    <t>ЖMEPИНКА</t>
  </si>
  <si>
    <t>ЯPMOЛИHЦ</t>
  </si>
  <si>
    <t>ПOДBOЛOЧ</t>
  </si>
  <si>
    <t>ГУCЯTИH</t>
  </si>
  <si>
    <t>ЯРМОЛИНЦ</t>
  </si>
  <si>
    <t>KAM.ПOД</t>
  </si>
  <si>
    <t>CTAPOK.1</t>
  </si>
  <si>
    <t>CTAPOK.2</t>
  </si>
  <si>
    <t>BOPOHKOB</t>
  </si>
  <si>
    <t>ЛАРГА</t>
  </si>
  <si>
    <t>KAMEH-ПОД.</t>
  </si>
  <si>
    <t>ЖMEP.TOB</t>
  </si>
  <si>
    <t>KAЛИHB.1</t>
  </si>
  <si>
    <t>TУPБOB</t>
  </si>
  <si>
    <t>ЗЯTKOBЦЫ</t>
  </si>
  <si>
    <t>ЖМЕРИНКА ПОД.</t>
  </si>
  <si>
    <t>ТАРТАК</t>
  </si>
  <si>
    <t>ЖMEP.ПOД</t>
  </si>
  <si>
    <t>БPAИЛOB</t>
  </si>
  <si>
    <t>ПОСТ ЮЖНЫЙ</t>
  </si>
  <si>
    <t>ЖИTOMИP</t>
  </si>
  <si>
    <t>KOPOCTЕНЬ</t>
  </si>
  <si>
    <t>OBPУЧ</t>
  </si>
  <si>
    <t>BИЛЬЧA</t>
  </si>
  <si>
    <t>БEЛOKOP.</t>
  </si>
  <si>
    <t>OЛEBCK</t>
  </si>
  <si>
    <t>KOPOCT.ПОД.</t>
  </si>
  <si>
    <t>ФACTOB1</t>
  </si>
  <si>
    <t>HOB.BOЛ.</t>
  </si>
  <si>
    <t>KOPOCTЫШ</t>
  </si>
  <si>
    <t>ИГHAT.KP</t>
  </si>
  <si>
    <t>ИГHATПЛ.</t>
  </si>
  <si>
    <t>БЕРЕЖЕСТЬ ЭКСП.</t>
  </si>
  <si>
    <t>КОРОСТЕНЬ</t>
  </si>
  <si>
    <t>КОРОСТЕНЬ-ПОД.</t>
  </si>
  <si>
    <t>КОРОСТЕНЬ ЖИТ.</t>
  </si>
  <si>
    <t>ШEЧKOBO</t>
  </si>
  <si>
    <t>214KM/ГP</t>
  </si>
  <si>
    <t>ЗAPУЦKИЙ</t>
  </si>
  <si>
    <t>ГЛУXOBO</t>
  </si>
  <si>
    <t>XУTOP-MИX.</t>
  </si>
  <si>
    <t>ЗHOБЬ ГP</t>
  </si>
  <si>
    <t>HEOHЛ/ГP</t>
  </si>
  <si>
    <t>ГУДOBO</t>
  </si>
  <si>
    <t>BOPOЖБA</t>
  </si>
  <si>
    <t>229KM/ГP</t>
  </si>
  <si>
    <t>KOHOTOП</t>
  </si>
  <si>
    <t>БAXM.KB</t>
  </si>
  <si>
    <t>ТЕРЕЩЕНСКАЯ</t>
  </si>
  <si>
    <t>СНОВСК</t>
  </si>
  <si>
    <t>БAXM.ПAC</t>
  </si>
  <si>
    <t>ТЕРЕХОВКА (ЭКС.)</t>
  </si>
  <si>
    <t>HOB-CИBP</t>
  </si>
  <si>
    <t>ГЛУXOB</t>
  </si>
  <si>
    <t>MAKOBO</t>
  </si>
  <si>
    <t>БAHИЧИ</t>
  </si>
  <si>
    <t>ЗEPH(ЭКСП.)</t>
  </si>
  <si>
    <t>BOЛФ.(ЭКСП.)</t>
  </si>
  <si>
    <t>КОРЮКОВКА</t>
  </si>
  <si>
    <t>НИЗКОВКА</t>
  </si>
  <si>
    <t>НОВГОРД-СЕВЕРСКИЙ</t>
  </si>
  <si>
    <t>СЕМЕНОВКА</t>
  </si>
  <si>
    <t>БAXМ.ПАC</t>
  </si>
  <si>
    <t>AЛTЫHOB.</t>
  </si>
  <si>
    <t>KOPOП</t>
  </si>
  <si>
    <t>ЭСМАНЬ</t>
  </si>
  <si>
    <t>РЯСНА ІІ</t>
  </si>
  <si>
    <t>ЛЬВІВ</t>
  </si>
  <si>
    <t>РОЗДОЛ</t>
  </si>
  <si>
    <t>ХОДОРІВ</t>
  </si>
  <si>
    <t>ПІДБІРЦІ</t>
  </si>
  <si>
    <t>КРАСНЕ</t>
  </si>
  <si>
    <t>ПІДЗАМЧЕ</t>
  </si>
  <si>
    <t>МОСТИСЬКА ІІ</t>
  </si>
  <si>
    <t>ДЕРЖКОРДОН ПКП(МОСТИСЬКА2)</t>
  </si>
  <si>
    <t>ОБРОШИН</t>
  </si>
  <si>
    <t>КЛЕПАРІВ</t>
  </si>
  <si>
    <t>СКНИЛІВ</t>
  </si>
  <si>
    <t>РУДНЕ</t>
  </si>
  <si>
    <t>САМБІР</t>
  </si>
  <si>
    <t>СТРИЙ</t>
  </si>
  <si>
    <t>ДРОГОБИЧ</t>
  </si>
  <si>
    <t>ЛАВОЧНЕ</t>
  </si>
  <si>
    <t>СИХІВ</t>
  </si>
  <si>
    <t>САПІЖАНКА</t>
  </si>
  <si>
    <t>СОКАЛЬ</t>
  </si>
  <si>
    <t>СТОЯНІВ</t>
  </si>
  <si>
    <t>СЯНКИ</t>
  </si>
  <si>
    <t>СТАРЖАВА</t>
  </si>
  <si>
    <t>БОРИСЛАВ</t>
  </si>
  <si>
    <t>ТРУСКАВЕЦЬ</t>
  </si>
  <si>
    <t>РАВА</t>
  </si>
  <si>
    <t>РУСЬКА-ЧЕРВОНОГРАД</t>
  </si>
  <si>
    <t>РАВА-РУСЬКА</t>
  </si>
  <si>
    <t>МОРШИН</t>
  </si>
  <si>
    <t>ХИРІВ</t>
  </si>
  <si>
    <t>ДЕРЖКОРДОН ПКП(НИЖАНКОВИЧІ)</t>
  </si>
  <si>
    <t>ШКЛО</t>
  </si>
  <si>
    <t>СТАРЖИСЬКА - ЗАТОКА (РЗД)</t>
  </si>
  <si>
    <t>ЯВОРІВ</t>
  </si>
  <si>
    <t>ШКЛО-СТАРЖИСЬКА</t>
  </si>
  <si>
    <t>ДЕРЖКОРДОН ПКП(ВЕРХРАТА)</t>
  </si>
  <si>
    <t>ДНІСТРЯНСЬКА</t>
  </si>
  <si>
    <t>ПІСОЧНА</t>
  </si>
  <si>
    <t>ТЕРНОПІЛЬ</t>
  </si>
  <si>
    <t>ПІДВОЛОЧИСЬК</t>
  </si>
  <si>
    <t>ЛАНІВЦІ</t>
  </si>
  <si>
    <t>БЕРЕЗОВИЦЯ-ОСТРІВ</t>
  </si>
  <si>
    <t>КОПИЧИНЦІ</t>
  </si>
  <si>
    <t>ЧОРТКІВ</t>
  </si>
  <si>
    <t>КОСТРИЖІВКА</t>
  </si>
  <si>
    <t>ВИГНАНКА</t>
  </si>
  <si>
    <t>ІВАНЕ-ПУСТЕ</t>
  </si>
  <si>
    <t>ГУСЯТИН</t>
  </si>
  <si>
    <t>СКАЛА-ПОДІЛЬСЬКА</t>
  </si>
  <si>
    <t>ТЕРЕСИН</t>
  </si>
  <si>
    <t>БУЧАЧ</t>
  </si>
  <si>
    <t>БІЛА-ЧОРТКІВСЬКА</t>
  </si>
  <si>
    <t>БІРКИ-ВЕЛИКІ</t>
  </si>
  <si>
    <t>СКАЛАТ</t>
  </si>
  <si>
    <t>ПОТУТОРИ</t>
  </si>
  <si>
    <t>БЕРЕЖАНИ</t>
  </si>
  <si>
    <t>РІВНЕ</t>
  </si>
  <si>
    <t>ЗДОЛБУНІВ</t>
  </si>
  <si>
    <t>КІВЕРЦІ</t>
  </si>
  <si>
    <t>САРНИ</t>
  </si>
  <si>
    <t>ДЕРЖКОРДОН-БІЛОРУСЬ(УДРИЦЬК)</t>
  </si>
  <si>
    <t>КЛЕСІВ</t>
  </si>
  <si>
    <t>ОЛЕВСЬК</t>
  </si>
  <si>
    <t>КРЕМЕНЕЦЬ</t>
  </si>
  <si>
    <t>КАМ’ЯНИЦЯ-ВОЛИНСЬКА</t>
  </si>
  <si>
    <t>КОВЕЛЬ</t>
  </si>
  <si>
    <t>ДЕРЖКОРДОН ПКП (ЯГОДИН)</t>
  </si>
  <si>
    <t>ВЕРБКА</t>
  </si>
  <si>
    <t>КАМІНЬ-КАШИРСЬКИЙ</t>
  </si>
  <si>
    <t>ОВАДНЕ</t>
  </si>
  <si>
    <t>ЛУЦЬК</t>
  </si>
  <si>
    <t>ГОЛОБИ</t>
  </si>
  <si>
    <t>РАДОШИН</t>
  </si>
  <si>
    <t>ДЕРЖКОРДОН ПКП(ГРУБЄШУВ)</t>
  </si>
  <si>
    <t>ВОЛОДИМИР-ВОЛИНСЬКИЙ</t>
  </si>
  <si>
    <t>ПОСТ 8 КМ</t>
  </si>
  <si>
    <t>ЗАБОЛОТТЯ</t>
  </si>
  <si>
    <t>ДЕРЖКОРДОН ПКП (ЯГОДИН) 1435ММ</t>
  </si>
  <si>
    <t>КОВЕЛЬ1435ММ</t>
  </si>
  <si>
    <t>ВЕРБКА1435ММ</t>
  </si>
  <si>
    <t>АНТОНІВКА</t>
  </si>
  <si>
    <t>ЗАРІЧНЕ (ВУЗЬК.)</t>
  </si>
  <si>
    <t>МАМАЇВЦІ (РЗД)</t>
  </si>
  <si>
    <t>САДГОРА</t>
  </si>
  <si>
    <t>ЧЕРНІВЦІ</t>
  </si>
  <si>
    <t>ЧЕРНІВЦІ ПІВНІЧНІ</t>
  </si>
  <si>
    <t>БАРБЕШТИ (РЗД)</t>
  </si>
  <si>
    <t>ВАШКІВЦІ</t>
  </si>
  <si>
    <t>ДЕРЖКОРДОН ЧФР(БЕРЛІБАШ)</t>
  </si>
  <si>
    <t>РАХІВ</t>
  </si>
  <si>
    <t>СИГЕТ РНР (24 КМ)</t>
  </si>
  <si>
    <t>ДЕРЖКОРДОН РНР</t>
  </si>
  <si>
    <t>КЕЛЬМЕНЦІ</t>
  </si>
  <si>
    <t>БУРШТИН</t>
  </si>
  <si>
    <t>ІВАНО-ФРАНКІВСЬК</t>
  </si>
  <si>
    <t>КАЛУШ</t>
  </si>
  <si>
    <t>ХРИПЛИН</t>
  </si>
  <si>
    <t>КОЛОМИЯ</t>
  </si>
  <si>
    <t>ДЕЛЯТИН</t>
  </si>
  <si>
    <t>СТЕФАНЕШТИ</t>
  </si>
  <si>
    <t>ОКНИЦЯ</t>
  </si>
  <si>
    <t>ЛУЖАНИ</t>
  </si>
  <si>
    <t>ЗАСТАВНА</t>
  </si>
  <si>
    <t>ВЕРЕНЧАНКА</t>
  </si>
  <si>
    <t>ГЛИБОКА-БУКОВИНСЬКА</t>
  </si>
  <si>
    <t>ВАДУЛ СІРЕТ</t>
  </si>
  <si>
    <t>ДЕРЖКОРДОН ЧФР(ВАДУЛСИРЕТ-ДОРНЕШТИ)</t>
  </si>
  <si>
    <t>ВАДУЛ-СІРЕТ</t>
  </si>
  <si>
    <t>БЕРЕГОМЕТ</t>
  </si>
  <si>
    <t>МЕЖИРІЧЧЯ</t>
  </si>
  <si>
    <t>КАРАПЧІВ</t>
  </si>
  <si>
    <t>ВИЖНИЦЯ</t>
  </si>
  <si>
    <t>ЗАВАЛЛЯ (РЗД)</t>
  </si>
  <si>
    <t>ВИГОДА</t>
  </si>
  <si>
    <t>ДОЛИНА</t>
  </si>
  <si>
    <t>ЧЕРНІВЦІ-ПІВНІЧНА</t>
  </si>
  <si>
    <t>МАМАЛИГА</t>
  </si>
  <si>
    <t>ДЕРЖКОРДОН2</t>
  </si>
  <si>
    <t>ДЕРЖКОРДОН МАВ (ЧОП)</t>
  </si>
  <si>
    <t>ЧОП</t>
  </si>
  <si>
    <t>УЖГОРОД</t>
  </si>
  <si>
    <t>ЕСЕНЬ</t>
  </si>
  <si>
    <t>СИГЕТ</t>
  </si>
  <si>
    <t>ДЕРЖКОРДОН (15 КМ)</t>
  </si>
  <si>
    <t>БАТЬОВО</t>
  </si>
  <si>
    <t>МУКАЧЕВЕ</t>
  </si>
  <si>
    <t>ДЕРЖКОРДОН ЖСР</t>
  </si>
  <si>
    <t>КОРОЛЕВО</t>
  </si>
  <si>
    <t>ДЕРЖОРДОН ЧФР(ТЕРЕСВА)</t>
  </si>
  <si>
    <t>ДЕРЖОРДОН ЧФР (ХАЛЬМЕУ)</t>
  </si>
  <si>
    <t>ДЕРЖКОРДОН ЖСР (УЖГОРОД)</t>
  </si>
  <si>
    <t>ДЕРЖКОРДОН МАВ</t>
  </si>
  <si>
    <t>СОЛОТВИНО 2</t>
  </si>
  <si>
    <t>ТЕРЕСВА</t>
  </si>
  <si>
    <t>СОЛОТВИНО І</t>
  </si>
  <si>
    <t>СОЛОТВИНО ІІ</t>
  </si>
  <si>
    <t>БАТЬОВО (1435ММ)</t>
  </si>
  <si>
    <t>МУКАЧЕВЕ (1435ММ)</t>
  </si>
  <si>
    <t>ЧОП (1435ММ)</t>
  </si>
  <si>
    <t>ДЕРЖКОРДОН ЖСР (1435ММ)</t>
  </si>
  <si>
    <t>КОРОЛЕВО (1435ММ)</t>
  </si>
  <si>
    <t>ДЕРЖОРДОН ЧФР (ХАЛЬМЕУ) (1435ММ)</t>
  </si>
  <si>
    <t>БЕРЕГОВЕ-МАЛЕ (ВУЗЬК)</t>
  </si>
  <si>
    <t>ІРШАВА (ВУЗЬК)</t>
  </si>
  <si>
    <t>ВИНОГРАДІВ</t>
  </si>
  <si>
    <t>ЗАКАРПАТСЬКИЙ-ХМІЛЬНИК (ВУЗЬК)</t>
  </si>
  <si>
    <t>БЛОК-ПОСТ 1437 КМ</t>
  </si>
  <si>
    <t>РАЗДЕЛЬНАЯ 1</t>
  </si>
  <si>
    <t>БЕССАРАБ.</t>
  </si>
  <si>
    <t>ГГ(АБАКАЛІЯ)</t>
  </si>
  <si>
    <t>ОДЕССА-ЗАПАДНАЯ</t>
  </si>
  <si>
    <t>БЛОК-ПОСТ 1504 КМ</t>
  </si>
  <si>
    <t>ИЗМАИЛ</t>
  </si>
  <si>
    <t>ИЗМАИЛ(ЭКСП)</t>
  </si>
  <si>
    <t>ГОЛОВАНЕВСК</t>
  </si>
  <si>
    <t>ОСИПОВКА</t>
  </si>
  <si>
    <t>ОДЕССА-ТОВАРНАЯ</t>
  </si>
  <si>
    <t>ОДЕССА-ГЛАВНАЯ</t>
  </si>
  <si>
    <t>ОДЕССА-ЗАСТАВА1</t>
  </si>
  <si>
    <t>РАЗДЕЛЬНАЯ1</t>
  </si>
  <si>
    <t>ОДЕССА-ЗАСТАВА 2</t>
  </si>
  <si>
    <t>ОДЕССА-ПОРТ</t>
  </si>
  <si>
    <t>СЛОБОДСКАЯ</t>
  </si>
  <si>
    <t>ОДЕССА-ПЕРЕСЫПЬ</t>
  </si>
  <si>
    <t>ПАРОМНАЯ</t>
  </si>
  <si>
    <t>КУЧУРГАН</t>
  </si>
  <si>
    <t>ГРЄС</t>
  </si>
  <si>
    <t>ЧЕРНОМОРСКАЯ</t>
  </si>
  <si>
    <t>ОДЕССА-CОРТИРОВОЧНАЯ</t>
  </si>
  <si>
    <t>ОДЕССА-ЗАСТАВА 1</t>
  </si>
  <si>
    <t>ПУТ.ПОСТ 25 КМ</t>
  </si>
  <si>
    <t>ВАПНЯРКА</t>
  </si>
  <si>
    <t>СЛОБОДКА</t>
  </si>
  <si>
    <t>АРЦЫЗ</t>
  </si>
  <si>
    <t>БЕРЕЗИНО</t>
  </si>
  <si>
    <t>ПОДОЛЬСК</t>
  </si>
  <si>
    <t>ЧЕРНОМОРСК-ПОРТ</t>
  </si>
  <si>
    <t>БЕЛГОРОД-ДНЕСТРОВСКИЙ</t>
  </si>
  <si>
    <t>ПОДГОРОДНАЯ</t>
  </si>
  <si>
    <t>ОБХОДНАЯ</t>
  </si>
  <si>
    <t>АККАРЖА</t>
  </si>
  <si>
    <t>БОРЩИ</t>
  </si>
  <si>
    <t>ПОБЕРЕЖЬЕ</t>
  </si>
  <si>
    <t>ГОСГРАНИЦА ЧИМИШЛИЯ</t>
  </si>
  <si>
    <t>ГОСГРАНИЦА 121 КМ</t>
  </si>
  <si>
    <t>РОТОВО</t>
  </si>
  <si>
    <t>МИГАЕВО</t>
  </si>
  <si>
    <t>ОДЕССА-ЗАСТАВА-2</t>
  </si>
  <si>
    <t>ОДЕССА-СОРТИРОВОЧНАЯ</t>
  </si>
  <si>
    <t>РАЗДЕЛЬНАЯ I</t>
  </si>
  <si>
    <t>КОЛОСОВКА</t>
  </si>
  <si>
    <t>БЛОК-ПОСТ 30 КМ</t>
  </si>
  <si>
    <t>БЕРЕГОВАЯ</t>
  </si>
  <si>
    <t xml:space="preserve"> ШЛЮЗ ОДЕССА-ЗАПАДНАЯ</t>
  </si>
  <si>
    <t>УСАТОВО</t>
  </si>
  <si>
    <t>ПУТ.ПОСТ 24 КМ</t>
  </si>
  <si>
    <t>ПУТ.ПОСТ 5 КМ</t>
  </si>
  <si>
    <t>ПОСТ 1273 КМ</t>
  </si>
  <si>
    <t>БОЛЕСЛАВЧИК</t>
  </si>
  <si>
    <t>ЧЕРНОМОРСКАЯ ДЛЯ (ОПЗ)</t>
  </si>
  <si>
    <t>ТИМАНОВКА</t>
  </si>
  <si>
    <t>КЛИМЕНТОВО</t>
  </si>
  <si>
    <t>РАЗДЕЛЬНАЯ-СОРТИРОВОЧНАЯ</t>
  </si>
  <si>
    <t>ГОСГРАНИЦА НОВОСАВИЦКАЯ</t>
  </si>
  <si>
    <t>ГОСГРАНИЦА 208 КМ</t>
  </si>
  <si>
    <t>ГОСГРАНИЦА ГРЕЧАНЫ</t>
  </si>
  <si>
    <t>ГОСГРАНИЦА ЭТУЛИЯ</t>
  </si>
  <si>
    <t xml:space="preserve">РЕНИ </t>
  </si>
  <si>
    <t xml:space="preserve">ГОСГРАНИЦА  291КМ </t>
  </si>
  <si>
    <t>БЕШКЕТОВО</t>
  </si>
  <si>
    <t>ПОДГОРДНАЯ</t>
  </si>
  <si>
    <t>НИКЕЛЬ-ПОБУЖСКИЙ</t>
  </si>
  <si>
    <t>ШЛЮЗ ОДЕССА-ЗАПАДНАЯ</t>
  </si>
  <si>
    <t>ЦВЕТКОВО</t>
  </si>
  <si>
    <t>МИРОНОВКА</t>
  </si>
  <si>
    <t>ХРИСТИНОВКА</t>
  </si>
  <si>
    <t>ИМ.Т.ШЕВЧЕНКО</t>
  </si>
  <si>
    <t>ЧЕРНОЛЕССКАЯ</t>
  </si>
  <si>
    <t>ГРЕБЕНКА</t>
  </si>
  <si>
    <t>БОГАЧЕВО</t>
  </si>
  <si>
    <t>ДАШУКОВКА</t>
  </si>
  <si>
    <t>ПОМОШНАЯ</t>
  </si>
  <si>
    <t>УМАНЬ</t>
  </si>
  <si>
    <t>ЛАДЫЖИН</t>
  </si>
  <si>
    <t>ГРЭС</t>
  </si>
  <si>
    <t>МОНАСТЫРИЩЕ</t>
  </si>
  <si>
    <t>ИВАХНЫ</t>
  </si>
  <si>
    <t>ДЕМКОВКА</t>
  </si>
  <si>
    <t>ТРОСТЯНЕЦ</t>
  </si>
  <si>
    <t>ОРАТОВО</t>
  </si>
  <si>
    <t>СОРОКА</t>
  </si>
  <si>
    <t>ЗЯТКОВЦЫ</t>
  </si>
  <si>
    <t>ГАЙВОРОН</t>
  </si>
  <si>
    <t>ТАУЖНЯ</t>
  </si>
  <si>
    <t>РУДНИЦА</t>
  </si>
  <si>
    <t>КОРИСТОВКА</t>
  </si>
  <si>
    <t>Б\П309КМ(ОБВОД.ПУТЬ)</t>
  </si>
  <si>
    <t>ВЫСОЦКОЕ</t>
  </si>
  <si>
    <t>ДОЛИНСКАЯ</t>
  </si>
  <si>
    <t>ПОСТ 124 КМ</t>
  </si>
  <si>
    <t>ПОСТ ЗАПАДНЫЙ</t>
  </si>
  <si>
    <t>РЗД 5 КМ</t>
  </si>
  <si>
    <t>КРАПИВНИЦКАЯ</t>
  </si>
  <si>
    <t>ОЛЕЙНИКОВО</t>
  </si>
  <si>
    <t>ТИМКОВО</t>
  </si>
  <si>
    <t>БУРТЫ</t>
  </si>
  <si>
    <t>ЗНАМЕНКА-СОРТ</t>
  </si>
  <si>
    <t>ПЯТИХАТКИ СТЫКОВАЯ</t>
  </si>
  <si>
    <t>3-Я ВЕТКА ЗНАМЕНКА</t>
  </si>
  <si>
    <t>ПОСТ 127 КМ</t>
  </si>
  <si>
    <t>ЗНАМЕНКА СОРТ</t>
  </si>
  <si>
    <t>ОБВОД.ПУТЬ Б\П309КМ</t>
  </si>
  <si>
    <t>НИКОЛАЕВ</t>
  </si>
  <si>
    <t>НИКОЛАЕВ-ГРУЗОВОЙ</t>
  </si>
  <si>
    <t>ХЕРСОН</t>
  </si>
  <si>
    <t>КАХОВКА</t>
  </si>
  <si>
    <t>СНИГИРЕВКА</t>
  </si>
  <si>
    <t>НОВОВЕСЕЛАЯ</t>
  </si>
  <si>
    <t>КУЛЬБАКИНО</t>
  </si>
  <si>
    <t>ПОСТ 230 КМ</t>
  </si>
  <si>
    <t>ЖОВТНЕВАЯ</t>
  </si>
  <si>
    <t>373 КМ</t>
  </si>
  <si>
    <t>ВАДИМ</t>
  </si>
  <si>
    <t>ХЕРСОН-ПОРТ</t>
  </si>
  <si>
    <t>4 Й ПУТЬ ВОСТ.ПАРКА</t>
  </si>
  <si>
    <t>СТ.НИКОЛАЕВ</t>
  </si>
  <si>
    <t>ЗГОДА</t>
  </si>
  <si>
    <t>127КМ</t>
  </si>
  <si>
    <t>ПАНЮТИНЕ</t>
  </si>
  <si>
    <t>ПОСТ 5КМ-ПОСТ 939КМ</t>
  </si>
  <si>
    <t>ПАРК Н.</t>
  </si>
  <si>
    <t>РЗД.6КМ</t>
  </si>
  <si>
    <t>ОСНОВА</t>
  </si>
  <si>
    <t>ХАРКІВ-ПАСАЖИРСЬКИЙ</t>
  </si>
  <si>
    <t>МЕРЕФА</t>
  </si>
  <si>
    <t>КРАСНОГРАД</t>
  </si>
  <si>
    <t>ЛОЗОВA</t>
  </si>
  <si>
    <t>ЛОЗОВА</t>
  </si>
  <si>
    <t>ПОСТ 939 КМ</t>
  </si>
  <si>
    <t>ПОСТ 5 КМ-ПОСТ 939 КМ</t>
  </si>
  <si>
    <t>НОВОЖАНОВЕ</t>
  </si>
  <si>
    <t>ПОКОТИЛІВКА</t>
  </si>
  <si>
    <t>ПАРК Н</t>
  </si>
  <si>
    <t>ЗАЛЮТИНЕ</t>
  </si>
  <si>
    <t>ХАРКІВ-БАЛАШОВСЬКИЙ</t>
  </si>
  <si>
    <t>ЗМIIВ</t>
  </si>
  <si>
    <t>ЛИМАН</t>
  </si>
  <si>
    <t>ШЕБЕЛИНКА</t>
  </si>
  <si>
    <t>ХАРКІВ-ЛЕВАДА</t>
  </si>
  <si>
    <t>ЗЕЛЕНИЙ КОЛОДЯЗЬ</t>
  </si>
  <si>
    <t>З.П.БЕЗЛЮДІВКА</t>
  </si>
  <si>
    <t>ДК - КОЗАЧА ЛОПАНЬ</t>
  </si>
  <si>
    <t>ХАРКІВ-СОРТУВАЛЬНИЙ</t>
  </si>
  <si>
    <t>ДК-ОДНОРОБІВКА</t>
  </si>
  <si>
    <t>НОВА БАВАРІЯ</t>
  </si>
  <si>
    <t>ЛЮБОТИН</t>
  </si>
  <si>
    <t>БУКИНE</t>
  </si>
  <si>
    <t>IНДУСТРІАЛЬНА</t>
  </si>
  <si>
    <t>БУДИ</t>
  </si>
  <si>
    <t>РЗД.10 КМ</t>
  </si>
  <si>
    <t>ШПАКIВКА</t>
  </si>
  <si>
    <t>ДИКАНІВКА</t>
  </si>
  <si>
    <t>ХАРКІВ-ВАНТАЖНИЙ</t>
  </si>
  <si>
    <t>З.П. 4КМ</t>
  </si>
  <si>
    <t>РЗД. 8КМ</t>
  </si>
  <si>
    <t>РЗД. 6КМ</t>
  </si>
  <si>
    <t>РЗД. 10КМ</t>
  </si>
  <si>
    <t>ШПАКІВКА</t>
  </si>
  <si>
    <t>РЗД.10</t>
  </si>
  <si>
    <t>РЗД.8КМ</t>
  </si>
  <si>
    <t>МОЖ</t>
  </si>
  <si>
    <t>ОРДIВКА</t>
  </si>
  <si>
    <t>БАСИ</t>
  </si>
  <si>
    <t>РЗД.ПУШКАРНЕ-ДК</t>
  </si>
  <si>
    <t>СМОРОДИНЕ</t>
  </si>
  <si>
    <t>ВОРОЖБА</t>
  </si>
  <si>
    <t>ВАКУЛИНЦІ</t>
  </si>
  <si>
    <t>КИРИКIВКА</t>
  </si>
  <si>
    <t>ОХТИРКА</t>
  </si>
  <si>
    <t>ЛЕБЕДИНСЬКА</t>
  </si>
  <si>
    <t>БОРОМЛЯ</t>
  </si>
  <si>
    <t>БОГОДУХІВ</t>
  </si>
  <si>
    <t>ГУТИ</t>
  </si>
  <si>
    <t>IМ.ВАСИЛЯ НЕСВІТА</t>
  </si>
  <si>
    <t>НИЗИ</t>
  </si>
  <si>
    <t>АМБАРИ</t>
  </si>
  <si>
    <t>ВIРИНСЬКИЙ ЗАВОД</t>
  </si>
  <si>
    <t>СТАНЦІЯ_ПІВД_А_1</t>
  </si>
  <si>
    <t>СТАНЦІЯ_ПІВД_Б_1</t>
  </si>
  <si>
    <t>РЗД.27КМ</t>
  </si>
  <si>
    <t>ЛIВОБЕРЕЖНА</t>
  </si>
  <si>
    <t>РУБЛIВКА</t>
  </si>
  <si>
    <t>БУРТИ</t>
  </si>
  <si>
    <t>РЗД.7КМ</t>
  </si>
  <si>
    <t>ЗОЛОТНИШИНЕ</t>
  </si>
  <si>
    <t>РЕДУТИ</t>
  </si>
  <si>
    <t>ПОТОКИ</t>
  </si>
  <si>
    <t>ГАДЯЧ</t>
  </si>
  <si>
    <t>ЛОХВИЦЯ</t>
  </si>
  <si>
    <t>РОМОДАН</t>
  </si>
  <si>
    <t>ГРЕБІНКА</t>
  </si>
  <si>
    <t>ПОЛТАВА-ПIВДЕННА</t>
  </si>
  <si>
    <t>З.П.ВОРСКЛА</t>
  </si>
  <si>
    <t>ГРИГОРІВКА</t>
  </si>
  <si>
    <t>КАЧАНІВКА</t>
  </si>
  <si>
    <t>БАХМАЧ-КИЇВСЬКИЙ</t>
  </si>
  <si>
    <t>ПРИЛУКИ</t>
  </si>
  <si>
    <t>З.П.КАЛАЧІВСЬКИЙ</t>
  </si>
  <si>
    <t>З.П.ЧЕРЕДНИЧКИ</t>
  </si>
  <si>
    <t>НIЖИН</t>
  </si>
  <si>
    <t>З.П. ВОРСКЛА</t>
  </si>
  <si>
    <t>КРЕМЕНЧУК</t>
  </si>
  <si>
    <t>БУРТИ КЗ</t>
  </si>
  <si>
    <t>РОМНИ</t>
  </si>
  <si>
    <t>БАХМАЧ-ГОМЕЛЬСКИЙ</t>
  </si>
  <si>
    <t>БЛОК-ПОСТ 252КМ</t>
  </si>
  <si>
    <t>РАКИТНЕ</t>
  </si>
  <si>
    <t>ПОЛТАВА-ПІВДЕННА</t>
  </si>
  <si>
    <t>РЗД.КРИВОХАТКИ</t>
  </si>
  <si>
    <t>КАГАМЛИЦЬКА-РЗД.МАЗУРІВКА</t>
  </si>
  <si>
    <t>ВЕЛИКА КАХНІВКА</t>
  </si>
  <si>
    <t>РЗД.ШИШАКИ</t>
  </si>
  <si>
    <t>ПОСТ 200КМ</t>
  </si>
  <si>
    <t>КУП'ЯНСЬК-СОРТУВАЛЬНИЙ</t>
  </si>
  <si>
    <t>ТРOПА</t>
  </si>
  <si>
    <t>ДК-ТОПОЛІ</t>
  </si>
  <si>
    <t>ПОСТ 134КМ</t>
  </si>
  <si>
    <t>СВАТОВЕ</t>
  </si>
  <si>
    <t>КУП'ЯНСЬК-ВУЗЛОВИЙ</t>
  </si>
  <si>
    <t>КОВШАРІВКА</t>
  </si>
  <si>
    <t>ДК-ВОВЧАНСЬК</t>
  </si>
  <si>
    <t>З.П.ОЛИВИНЕ</t>
  </si>
  <si>
    <t>КУРИЛІВКА</t>
  </si>
  <si>
    <t>КОРОБОЧКИНЕ</t>
  </si>
  <si>
    <t>ЗАНКИ</t>
  </si>
  <si>
    <t>КУП'ЯНСЬК-ПIВДЕННИЙ</t>
  </si>
  <si>
    <t>ЗАОСКІЛЛЯ</t>
  </si>
  <si>
    <t>П'ЯТИХАТКИ</t>
  </si>
  <si>
    <t>П'ЯТИХАТКИ-СТИКОВА</t>
  </si>
  <si>
    <t>ПОСТ 5 КМ</t>
  </si>
  <si>
    <t>ВЕРХІВЦЕВЕ</t>
  </si>
  <si>
    <t>ЧАПЛИНЕ</t>
  </si>
  <si>
    <t>СИНЕЛЬНИКОВЕ II</t>
  </si>
  <si>
    <t>НИЖНЬОДНІПРОВСЬК-ВУЗОЛ</t>
  </si>
  <si>
    <t>СУХАЧІВКА</t>
  </si>
  <si>
    <t>ПАВЛОГРАД I</t>
  </si>
  <si>
    <t>ВОСКОБІЙНЯ</t>
  </si>
  <si>
    <t>ПОКРОВСЬК</t>
  </si>
  <si>
    <t>ЗУСТРІЧНИЙ</t>
  </si>
  <si>
    <t>НОВОМОСКОВСЬК-ДНІПРОВСЬКИЙ</t>
  </si>
  <si>
    <t>НОВОМОСКОВСЬК ДНІПРОВСЬКИЙ</t>
  </si>
  <si>
    <t>ПОСТ 6 КМ (Ч/З ПЛОТИНУ)</t>
  </si>
  <si>
    <t>СИНЕЛЬНИКОВЕ I</t>
  </si>
  <si>
    <t>ПОСТ 6 КМ</t>
  </si>
  <si>
    <t>ПРАВДА</t>
  </si>
  <si>
    <t>СУРСЬКЕ</t>
  </si>
  <si>
    <t>ЗАПОРІЖЖЯ-КАМ'ЯНСЬКЕ</t>
  </si>
  <si>
    <t>КАМ'ЯНСЬКЕ</t>
  </si>
  <si>
    <t>НИЖНЬОДНІПРОВСЬК</t>
  </si>
  <si>
    <t>НИЖНЬОДНІПРОВСЬК-ПРИСТАНЬ</t>
  </si>
  <si>
    <t>ДНІПРО-ГОЛОВНИЙ</t>
  </si>
  <si>
    <t>КАЙДАКСЬКА</t>
  </si>
  <si>
    <t>РОМАНКОВО</t>
  </si>
  <si>
    <t>ТРИТУЗНА</t>
  </si>
  <si>
    <t>ПОСТ 239 КМ</t>
  </si>
  <si>
    <t>ПОСТ №1 (СИН І)</t>
  </si>
  <si>
    <t>ІГРЕНЬ</t>
  </si>
  <si>
    <t>ПРИДНІПРОВСЬКА ГРЕС</t>
  </si>
  <si>
    <t>ГРЕБЛЯ</t>
  </si>
  <si>
    <t>ЗУП. ПУНКТ 6 КМ</t>
  </si>
  <si>
    <t>ПРИВОРОТ</t>
  </si>
  <si>
    <t>КРИВИЙ РІГ ГОЛОВНИЙ</t>
  </si>
  <si>
    <t>КРИВИЙ РІГ</t>
  </si>
  <si>
    <t>САВРО</t>
  </si>
  <si>
    <t>АПОСТОЛОВЕ</t>
  </si>
  <si>
    <t>САКСАГАНЬ</t>
  </si>
  <si>
    <t>ГРЕКУВАТА</t>
  </si>
  <si>
    <t>МУСІЇВКА</t>
  </si>
  <si>
    <t>ТИМКОВЕ</t>
  </si>
  <si>
    <t>ІНГУЛЕЦЬ</t>
  </si>
  <si>
    <t>КАНЦЕРІВКА</t>
  </si>
  <si>
    <t>НІКОПОЛЬ</t>
  </si>
  <si>
    <t>ЗП 373 КМ</t>
  </si>
  <si>
    <t>КРИВИЙ РІГ-ГОЛОВНИЙ</t>
  </si>
  <si>
    <t>НОВОКРИВОРІЗЬКА</t>
  </si>
  <si>
    <t>НОВОБЛОЧНА</t>
  </si>
  <si>
    <t>ЗЕЛЕНЕ ПОЛЕ</t>
  </si>
  <si>
    <t>КРИВИЙ РІГ-СОРТУВАЛЬНИЙ</t>
  </si>
  <si>
    <t>ДОПОМІЖНА</t>
  </si>
  <si>
    <t>ЖОВТІ ВОДИ I</t>
  </si>
  <si>
    <t>ЖОВТІ ВОДИ II</t>
  </si>
  <si>
    <t>ТЕРНИ</t>
  </si>
  <si>
    <t>РЯДОВА</t>
  </si>
  <si>
    <t>ТОК</t>
  </si>
  <si>
    <t>ПАМ'ЯТНА</t>
  </si>
  <si>
    <t>ПОСТ 61 КМ</t>
  </si>
  <si>
    <t>ПОСТ 118 КМ</t>
  </si>
  <si>
    <t>МЕЛІТОПОЛЬ</t>
  </si>
  <si>
    <t>НОВООЛЕКСІЇВКА</t>
  </si>
  <si>
    <t>СИВАШ</t>
  </si>
  <si>
    <t>ВІЛЬНЯНСЬК</t>
  </si>
  <si>
    <t>ПОЛОГИ</t>
  </si>
  <si>
    <t>ЗАПОРІЖЖЯ II</t>
  </si>
  <si>
    <t>ЗАПОРІЖЖЯ-ЛІВЕ</t>
  </si>
  <si>
    <t>ТАВРІЙСЬК</t>
  </si>
  <si>
    <t>КАХОВСЬКЕ МОРЕ</t>
  </si>
  <si>
    <t>ФЕДОРІВКА</t>
  </si>
  <si>
    <t>ЗАПОРІЖЖЯ I</t>
  </si>
  <si>
    <t>КОМИШ-ЗОРЯ</t>
  </si>
  <si>
    <t>УКРАЇНСЬКА</t>
  </si>
  <si>
    <t>ЕНЕРГОДАР</t>
  </si>
  <si>
    <t>БЕРДЯНСЬК</t>
  </si>
  <si>
    <t>НОВОВЕСЕЛА</t>
  </si>
  <si>
    <t>ГЕНІЧЕСЬК</t>
  </si>
  <si>
    <t>ІМ. А. АЛІМОВА</t>
  </si>
  <si>
    <t>ВЕРХНІЙ ТОКМАК I</t>
  </si>
  <si>
    <t>ВЕРХНІЙ ТОКМАК II</t>
  </si>
  <si>
    <t>ПОРТ-ВЕЛИКЕ ЗАПОРІЖЖЯ</t>
  </si>
  <si>
    <t>ЗАПОРІЖЖЯ ЛІВЕ</t>
  </si>
  <si>
    <t>ЗАПОРІЖЖЯ ІІ</t>
  </si>
  <si>
    <t>ПЕРЕДАТОЧНА</t>
  </si>
  <si>
    <t>ДНІПРОБУД I</t>
  </si>
  <si>
    <t>ПОСТ 39 КМ</t>
  </si>
  <si>
    <t>ПОСТ 32 КМ</t>
  </si>
  <si>
    <t>РОЗ’ЇЗД 7 КМ</t>
  </si>
  <si>
    <t>ДОНЕЦЬК</t>
  </si>
  <si>
    <t>ВОЛНОВАХА</t>
  </si>
  <si>
    <t>ПІВДЕННОДОНБАСЬКА</t>
  </si>
  <si>
    <t>КРАСНОАРМІЙСЬК</t>
  </si>
  <si>
    <t>КРАСНОГОРІВКА</t>
  </si>
  <si>
    <t>ОЛЕНІВКА</t>
  </si>
  <si>
    <t>МАРІУПОЛЬ-СОРТУВАЛЬНИЙ</t>
  </si>
  <si>
    <t>АСЛАНОВЕ</t>
  </si>
  <si>
    <t>ОЧЕРЕТИНЕ</t>
  </si>
  <si>
    <t>АВДІЇВКА</t>
  </si>
  <si>
    <t>РОСІЯ</t>
  </si>
  <si>
    <t>ГРОДІВКА</t>
  </si>
  <si>
    <t>ДОЛЯ</t>
  </si>
  <si>
    <t>МАРІУПОЛЬ</t>
  </si>
  <si>
    <t>САРТАНА</t>
  </si>
  <si>
    <t>РУДНА</t>
  </si>
  <si>
    <t>МАКІЇВКА-ПАСАЖИРСЬКА</t>
  </si>
  <si>
    <t>ЯСИНУВАТА</t>
  </si>
  <si>
    <t>РОЯ</t>
  </si>
  <si>
    <t>ПЛАСТИ</t>
  </si>
  <si>
    <t>ДОЛОМІТ</t>
  </si>
  <si>
    <t>СВІТЛОДАРСЬКЕ</t>
  </si>
  <si>
    <t>МИКИТІВКА</t>
  </si>
  <si>
    <t>МАЙОРСЬКА</t>
  </si>
  <si>
    <t>МАРІУПОЛЬ-ПОРТ</t>
  </si>
  <si>
    <t>ЯНІСОЛЬ</t>
  </si>
  <si>
    <t>УРЗУФ</t>
  </si>
  <si>
    <t>СІОНІТНИЙ</t>
  </si>
  <si>
    <t>КАЛЬЧИК</t>
  </si>
  <si>
    <t>МОСПИНЕ</t>
  </si>
  <si>
    <t>ІЛОВАЙСЬК</t>
  </si>
  <si>
    <t>ЯСИНУВАТА-ПАСАЖИРСЬКА</t>
  </si>
  <si>
    <t>ЛАРИНЕ</t>
  </si>
  <si>
    <t>НОВОГРОДІВКА</t>
  </si>
  <si>
    <t>ЛУННА</t>
  </si>
  <si>
    <t>ДОБРОПІЛЛЯ</t>
  </si>
  <si>
    <t>СКОТУВАТА</t>
  </si>
  <si>
    <t>КАРАНЬ</t>
  </si>
  <si>
    <t>РУТЧЕНКОВЕ</t>
  </si>
  <si>
    <t>НОВОБАХМУТІВКА</t>
  </si>
  <si>
    <t>ГОРЛІВКА</t>
  </si>
  <si>
    <t>МАКІЇВКА</t>
  </si>
  <si>
    <t>ДУБОВЕ</t>
  </si>
  <si>
    <t>МЕРЦАЛОВЕ</t>
  </si>
  <si>
    <t>ДИЛІЇВКА</t>
  </si>
  <si>
    <t>ЦУКУРИХА</t>
  </si>
  <si>
    <t>КУРАХІВКА</t>
  </si>
  <si>
    <t>НОВИЙ СВІТ</t>
  </si>
  <si>
    <t>МЕНЧУГОВЕ</t>
  </si>
  <si>
    <t>ВУГЛЕГІРСЬК</t>
  </si>
  <si>
    <t>ЄНАКІЄВЕ</t>
  </si>
  <si>
    <t>СВЯТОГІРСЬК</t>
  </si>
  <si>
    <t>БУКИНЕ</t>
  </si>
  <si>
    <t>ТРУДОВА</t>
  </si>
  <si>
    <t>КРАСНИЙ ЛИМАН</t>
  </si>
  <si>
    <t>СІЛЬ</t>
  </si>
  <si>
    <t>СІВЕРСЬК</t>
  </si>
  <si>
    <t>ІМ. КОЖУШКО О.М.</t>
  </si>
  <si>
    <t>ШПИЧКИНЕ</t>
  </si>
  <si>
    <t>СЛОВ’ЯНСЬК</t>
  </si>
  <si>
    <t>СЛОВ’ЯНСЬК-ВІТКА</t>
  </si>
  <si>
    <t>АРТЕМІВСЬК І</t>
  </si>
  <si>
    <t>СТУПКИ</t>
  </si>
  <si>
    <t>МАЛОІЛЬШІВСЬКА (ПП)</t>
  </si>
  <si>
    <t>НАТАЛІВКА</t>
  </si>
  <si>
    <t>КУТЕЙНИКОВЕ</t>
  </si>
  <si>
    <t>ХАНЖЕНКОВЕ</t>
  </si>
  <si>
    <t>ПУТЕПРОВІД</t>
  </si>
  <si>
    <t>КАРАКУБА</t>
  </si>
  <si>
    <t>ПОСТ 4 КМ</t>
  </si>
  <si>
    <t>КОСТЯНТИНІВКА</t>
  </si>
  <si>
    <t>КРАМАТОРСЬК</t>
  </si>
  <si>
    <t>ЧАСІВ ЯР</t>
  </si>
  <si>
    <t>КРИНИЧНА</t>
  </si>
  <si>
    <t>ТРОПА</t>
  </si>
  <si>
    <t>ВЕЛИЧКО</t>
  </si>
  <si>
    <t>НИЖНЬОКРИНКА</t>
  </si>
  <si>
    <t>ЩЕБЕНКА</t>
  </si>
  <si>
    <t>УСПЕНСЬКА</t>
  </si>
  <si>
    <t>НОВОЗОЛОТАРІВКА</t>
  </si>
  <si>
    <t>БАЙРАК</t>
  </si>
  <si>
    <t>БУЛАВИН</t>
  </si>
  <si>
    <t>ШЕВЧЕНКО</t>
  </si>
  <si>
    <t>ТОРЕЗ</t>
  </si>
  <si>
    <t>ЕЛЕКТРИЧНА</t>
  </si>
  <si>
    <t>РОСІЯ (ДОПОМ. ПОСТ)</t>
  </si>
  <si>
    <t>БАРВІНКОВЕ</t>
  </si>
  <si>
    <t>СЛОВ'ЯНСЬК</t>
  </si>
  <si>
    <t>БАХМУТ І</t>
  </si>
  <si>
    <t>ДЕКОНСЬКА</t>
  </si>
  <si>
    <t>ПОПАСНА</t>
  </si>
  <si>
    <t>ВІЛЬХОВА</t>
  </si>
  <si>
    <t>КІНДРАШІВСЬКА</t>
  </si>
  <si>
    <t>ВЕНГЕРІВКА</t>
  </si>
  <si>
    <t>НИРКОВЕ</t>
  </si>
  <si>
    <t>СВІТЛАНОВЕ</t>
  </si>
  <si>
    <t>КОМИШУВАХА</t>
  </si>
  <si>
    <t>КІНДРАШІВСЬКА-НОВА</t>
  </si>
  <si>
    <t>СТАРОБІЛЬСЬК</t>
  </si>
  <si>
    <t>НОВОДРУЖІВСЬКА</t>
  </si>
  <si>
    <t>ПЕРЕЇЗНА</t>
  </si>
  <si>
    <t>ГРАКІВКА</t>
  </si>
  <si>
    <t>ШЕПИЛОВЕ</t>
  </si>
  <si>
    <t>ПОСТ 154 КМ</t>
  </si>
  <si>
    <t>СІМЕЙКИНЕ-НОВЕ</t>
  </si>
  <si>
    <t>ПОСТ 152 КМ</t>
  </si>
  <si>
    <t>КІНДРАШЕВСЬКА-НОВА</t>
  </si>
  <si>
    <t>ЛУГАНСЬК-ПІВНІЧНИЙ</t>
  </si>
  <si>
    <t>НОВОСВІТЛОВСЬКИЙ</t>
  </si>
  <si>
    <t>ЛУГАНСЬК</t>
  </si>
  <si>
    <t>РОДАКОВЕ</t>
  </si>
  <si>
    <t>ЗП 192 КМ</t>
  </si>
  <si>
    <t>БЕЖАНІВКА</t>
  </si>
  <si>
    <t>СЕНТЯНІВКА</t>
  </si>
  <si>
    <t>ШИПИЛОВЕ</t>
  </si>
  <si>
    <t>СІМЕЙКИНЕ</t>
  </si>
  <si>
    <t>ЛУТУГИНЕ</t>
  </si>
  <si>
    <t>ІМ. КРЮЧКОВА О.М.</t>
  </si>
  <si>
    <t>НАТАЛІЇВКА</t>
  </si>
  <si>
    <t>АВДАКОВЕ</t>
  </si>
  <si>
    <t>БРАЗОЛЬ</t>
  </si>
  <si>
    <t>СЛОВ’ЯНОСЕРБСЬК</t>
  </si>
  <si>
    <t>ЗП ИЛЬЕНКО</t>
  </si>
  <si>
    <t>ГРАКІВКА (ЗП)</t>
  </si>
  <si>
    <t>ІЗОТОВЕ</t>
  </si>
  <si>
    <t>НОВОСВІТЛІВСЬКИЙ</t>
  </si>
  <si>
    <t>ПОСТ 1012 КМ</t>
  </si>
  <si>
    <t>ПОСТ 120КМ</t>
  </si>
  <si>
    <t>КОНОПЛЯНІВКА</t>
  </si>
  <si>
    <t>ЧОРНУХИНЕ</t>
  </si>
  <si>
    <t>ДЕБАЛЬЦЕВЕ-СОРТУВАЛЬНА</t>
  </si>
  <si>
    <t>ДОВЖАНСЬКА-НОВА</t>
  </si>
  <si>
    <t>НІКІШИНЕ</t>
  </si>
  <si>
    <t>РІДКОДУБ</t>
  </si>
  <si>
    <t>ОВРАГИ</t>
  </si>
  <si>
    <t>КИПУЧА</t>
  </si>
  <si>
    <t>ШТЕРІВКА</t>
  </si>
  <si>
    <t>КРАСНИЙ ЛУЧ</t>
  </si>
  <si>
    <t>ДРОНОВЕ</t>
  </si>
  <si>
    <t>ЯНІВСЬКИЙ (РЗД)</t>
  </si>
  <si>
    <t>ВОСКРЕСЕНСЬКА</t>
  </si>
  <si>
    <t>МОЧАЛИНСЬКИЙ</t>
  </si>
  <si>
    <t>ЩОТОВЕ</t>
  </si>
  <si>
    <t>ЗП 133 КМ</t>
  </si>
  <si>
    <t>КРАСНА МОГИЛА</t>
  </si>
  <si>
    <t>ДЕПРЕРАДІВКА</t>
  </si>
  <si>
    <t>ДОВЖАНСЬКА</t>
  </si>
  <si>
    <t>ДЕБАЛЬЦЕВЕ</t>
  </si>
  <si>
    <t>КОМУНАРСЬК</t>
  </si>
  <si>
    <t>БЕЗЧИНСЬКА</t>
  </si>
  <si>
    <t>БУНКЕРНА</t>
  </si>
  <si>
    <t>КУМШАЦЬКИЙ</t>
  </si>
  <si>
    <t>ПЕЛАГІЇВСЬКИЙ</t>
  </si>
  <si>
    <t>ЛЕСЬКИНЕ</t>
  </si>
  <si>
    <t>КАРТУШИНЕ</t>
  </si>
  <si>
    <t>АНТРАЦИТ</t>
  </si>
  <si>
    <t>ПОСТ 1055 КМ</t>
  </si>
  <si>
    <t>ЗУП. ПУНКТ 1092 КМ</t>
  </si>
  <si>
    <t>КІНДРАШЕВСЬКА НОВА</t>
  </si>
  <si>
    <t>РОЗ'ЇЗД 2</t>
  </si>
  <si>
    <t>Всього</t>
  </si>
  <si>
    <t>єжє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</si>
</sst>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3.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rgb="FFFF0000"/>
      <name val="Arial Cyr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2" borderId="0" xfId="0" applyFill="1"/>
    <xf numFmtId="2" fontId="3" fillId="2" borderId="0" xfId="0" applyNumberFormat="1" applyFont="1" applyFill="1"/>
    <xf numFmtId="0" fontId="1" fillId="0" borderId="0" xfId="0" applyFont="1"/>
    <xf numFmtId="164" fontId="1" fillId="0" borderId="0" xfId="0" applyNumberFormat="1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2" fontId="3" fillId="2" borderId="11" xfId="0" applyNumberFormat="1" applyFont="1" applyFill="1" applyBorder="1" applyAlignment="1">
      <alignment horizontal="center" wrapText="1"/>
    </xf>
    <xf numFmtId="2" fontId="3" fillId="2" borderId="12" xfId="0" applyNumberFormat="1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0" fillId="3" borderId="14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/>
    </xf>
    <xf numFmtId="0" fontId="1" fillId="0" borderId="13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2" fontId="3" fillId="2" borderId="15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 wrapText="1"/>
    </xf>
    <xf numFmtId="2" fontId="3" fillId="2" borderId="17" xfId="0" applyNumberFormat="1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4" borderId="20" xfId="0" applyFill="1" applyBorder="1" applyAlignment="1">
      <alignment horizontal="center" wrapText="1"/>
    </xf>
    <xf numFmtId="2" fontId="3" fillId="2" borderId="20" xfId="0" applyNumberFormat="1" applyFont="1" applyFill="1" applyBorder="1" applyAlignment="1">
      <alignment horizontal="center" wrapText="1"/>
    </xf>
    <xf numFmtId="2" fontId="3" fillId="2" borderId="21" xfId="0" applyNumberFormat="1" applyFont="1" applyFill="1" applyBorder="1" applyAlignment="1">
      <alignment horizontal="center" wrapText="1"/>
    </xf>
    <xf numFmtId="0" fontId="1" fillId="0" borderId="22" xfId="0" applyFont="1" applyBorder="1"/>
    <xf numFmtId="164" fontId="1" fillId="0" borderId="22" xfId="0" applyNumberFormat="1" applyFont="1" applyBorder="1"/>
    <xf numFmtId="0" fontId="0" fillId="0" borderId="22" xfId="0" applyBorder="1"/>
    <xf numFmtId="0" fontId="3" fillId="5" borderId="20" xfId="0" applyFont="1" applyFill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4" borderId="2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wrapText="1"/>
    </xf>
    <xf numFmtId="2" fontId="3" fillId="2" borderId="20" xfId="0" applyNumberFormat="1" applyFont="1" applyFill="1" applyBorder="1" applyAlignment="1">
      <alignment wrapText="1"/>
    </xf>
    <xf numFmtId="2" fontId="3" fillId="2" borderId="21" xfId="0" applyNumberFormat="1" applyFont="1" applyFill="1" applyBorder="1" applyAlignment="1">
      <alignment wrapText="1"/>
    </xf>
    <xf numFmtId="0" fontId="3" fillId="0" borderId="22" xfId="0" applyFont="1" applyBorder="1"/>
    <xf numFmtId="3" fontId="0" fillId="0" borderId="22" xfId="0" applyNumberFormat="1" applyBorder="1"/>
    <xf numFmtId="0" fontId="3" fillId="2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wrapText="1"/>
    </xf>
    <xf numFmtId="0" fontId="0" fillId="0" borderId="23" xfId="0" applyBorder="1" applyAlignment="1">
      <alignment wrapText="1"/>
    </xf>
    <xf numFmtId="0" fontId="3" fillId="0" borderId="23" xfId="0" applyFont="1" applyBorder="1" applyAlignment="1">
      <alignment wrapText="1"/>
    </xf>
    <xf numFmtId="0" fontId="0" fillId="4" borderId="23" xfId="0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23" xfId="0" applyFill="1" applyBorder="1" applyAlignment="1">
      <alignment horizontal="center" wrapText="1"/>
    </xf>
    <xf numFmtId="0" fontId="3" fillId="7" borderId="23" xfId="0" applyFont="1" applyFill="1" applyBorder="1" applyAlignment="1">
      <alignment wrapText="1"/>
    </xf>
    <xf numFmtId="0" fontId="0" fillId="7" borderId="23" xfId="0" applyFill="1" applyBorder="1" applyAlignment="1">
      <alignment wrapText="1"/>
    </xf>
    <xf numFmtId="0" fontId="3" fillId="8" borderId="23" xfId="0" applyFont="1" applyFill="1" applyBorder="1" applyAlignment="1">
      <alignment wrapText="1"/>
    </xf>
    <xf numFmtId="0" fontId="0" fillId="8" borderId="23" xfId="0" applyFill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1" fillId="2" borderId="22" xfId="0" applyFont="1" applyFill="1" applyBorder="1"/>
    <xf numFmtId="164" fontId="0" fillId="0" borderId="0" xfId="0" applyNumberFormat="1"/>
    <xf numFmtId="0" fontId="3" fillId="9" borderId="23" xfId="0" applyFont="1" applyFill="1" applyBorder="1" applyAlignment="1">
      <alignment wrapText="1"/>
    </xf>
    <xf numFmtId="0" fontId="0" fillId="5" borderId="23" xfId="0" applyFill="1" applyBorder="1" applyAlignment="1">
      <alignment wrapText="1"/>
    </xf>
    <xf numFmtId="0" fontId="3" fillId="4" borderId="23" xfId="0" applyFont="1" applyFill="1" applyBorder="1" applyAlignment="1">
      <alignment horizontal="center" wrapText="1"/>
    </xf>
    <xf numFmtId="0" fontId="0" fillId="9" borderId="23" xfId="0" applyFill="1" applyBorder="1" applyAlignment="1">
      <alignment wrapText="1"/>
    </xf>
    <xf numFmtId="0" fontId="5" fillId="0" borderId="23" xfId="0" applyFont="1" applyBorder="1" applyAlignment="1">
      <alignment wrapText="1"/>
    </xf>
    <xf numFmtId="0" fontId="3" fillId="5" borderId="23" xfId="0" applyFont="1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0" xfId="0" applyBorder="1" applyAlignment="1">
      <alignment wrapText="1"/>
    </xf>
    <xf numFmtId="0" fontId="3" fillId="4" borderId="20" xfId="0" applyFont="1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2" borderId="23" xfId="0" applyNumberForma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0" fontId="1" fillId="0" borderId="22" xfId="0" applyFont="1" applyFill="1" applyBorder="1"/>
    <xf numFmtId="0" fontId="0" fillId="0" borderId="0" xfId="0" applyFill="1"/>
    <xf numFmtId="0" fontId="3" fillId="10" borderId="20" xfId="0" applyFont="1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3" fillId="11" borderId="20" xfId="0" applyFont="1" applyFill="1" applyBorder="1" applyAlignment="1">
      <alignment wrapText="1"/>
    </xf>
    <xf numFmtId="0" fontId="0" fillId="11" borderId="20" xfId="0" applyFill="1" applyBorder="1" applyAlignment="1">
      <alignment wrapText="1"/>
    </xf>
    <xf numFmtId="0" fontId="3" fillId="12" borderId="20" xfId="0" applyFont="1" applyFill="1" applyBorder="1" applyAlignment="1">
      <alignment wrapText="1"/>
    </xf>
    <xf numFmtId="0" fontId="0" fillId="12" borderId="20" xfId="0" applyFill="1" applyBorder="1" applyAlignment="1">
      <alignment wrapText="1"/>
    </xf>
    <xf numFmtId="0" fontId="3" fillId="13" borderId="20" xfId="0" applyFont="1" applyFill="1" applyBorder="1" applyAlignment="1">
      <alignment wrapText="1"/>
    </xf>
    <xf numFmtId="0" fontId="0" fillId="13" borderId="20" xfId="0" applyFill="1" applyBorder="1" applyAlignment="1">
      <alignment wrapText="1"/>
    </xf>
    <xf numFmtId="0" fontId="3" fillId="14" borderId="20" xfId="0" applyFont="1" applyFill="1" applyBorder="1" applyAlignment="1">
      <alignment wrapText="1"/>
    </xf>
    <xf numFmtId="0" fontId="0" fillId="14" borderId="20" xfId="0" applyFill="1" applyBorder="1" applyAlignment="1">
      <alignment wrapText="1"/>
    </xf>
    <xf numFmtId="0" fontId="3" fillId="15" borderId="20" xfId="0" applyFont="1" applyFill="1" applyBorder="1" applyAlignment="1">
      <alignment wrapText="1"/>
    </xf>
    <xf numFmtId="0" fontId="0" fillId="15" borderId="20" xfId="0" applyFill="1" applyBorder="1" applyAlignment="1">
      <alignment wrapText="1"/>
    </xf>
    <xf numFmtId="0" fontId="3" fillId="16" borderId="20" xfId="0" applyFont="1" applyFill="1" applyBorder="1" applyAlignment="1">
      <alignment wrapText="1"/>
    </xf>
    <xf numFmtId="0" fontId="0" fillId="16" borderId="20" xfId="0" applyFill="1" applyBorder="1" applyAlignment="1">
      <alignment wrapText="1"/>
    </xf>
    <xf numFmtId="0" fontId="3" fillId="17" borderId="20" xfId="0" applyFont="1" applyFill="1" applyBorder="1" applyAlignment="1">
      <alignment wrapText="1"/>
    </xf>
    <xf numFmtId="0" fontId="0" fillId="17" borderId="20" xfId="0" applyFill="1" applyBorder="1" applyAlignment="1">
      <alignment wrapText="1"/>
    </xf>
    <xf numFmtId="0" fontId="3" fillId="18" borderId="20" xfId="0" applyFont="1" applyFill="1" applyBorder="1" applyAlignment="1">
      <alignment wrapText="1"/>
    </xf>
    <xf numFmtId="0" fontId="0" fillId="18" borderId="20" xfId="0" applyFill="1" applyBorder="1" applyAlignment="1">
      <alignment wrapText="1"/>
    </xf>
    <xf numFmtId="0" fontId="3" fillId="19" borderId="20" xfId="0" applyFont="1" applyFill="1" applyBorder="1" applyAlignment="1">
      <alignment wrapText="1"/>
    </xf>
    <xf numFmtId="0" fontId="0" fillId="19" borderId="20" xfId="0" applyFill="1" applyBorder="1" applyAlignment="1">
      <alignment wrapText="1"/>
    </xf>
    <xf numFmtId="0" fontId="3" fillId="20" borderId="20" xfId="0" applyFont="1" applyFill="1" applyBorder="1" applyAlignment="1">
      <alignment wrapText="1"/>
    </xf>
    <xf numFmtId="0" fontId="0" fillId="20" borderId="20" xfId="0" applyFill="1" applyBorder="1" applyAlignment="1">
      <alignment wrapText="1"/>
    </xf>
    <xf numFmtId="0" fontId="3" fillId="21" borderId="20" xfId="0" applyFont="1" applyFill="1" applyBorder="1" applyAlignment="1">
      <alignment wrapText="1"/>
    </xf>
    <xf numFmtId="0" fontId="0" fillId="21" borderId="20" xfId="0" applyFill="1" applyBorder="1" applyAlignment="1">
      <alignment wrapText="1"/>
    </xf>
    <xf numFmtId="0" fontId="3" fillId="22" borderId="20" xfId="0" applyFont="1" applyFill="1" applyBorder="1" applyAlignment="1">
      <alignment wrapText="1"/>
    </xf>
    <xf numFmtId="0" fontId="0" fillId="22" borderId="20" xfId="0" applyFill="1" applyBorder="1" applyAlignment="1">
      <alignment wrapText="1"/>
    </xf>
    <xf numFmtId="0" fontId="3" fillId="23" borderId="20" xfId="0" applyFont="1" applyFill="1" applyBorder="1" applyAlignment="1">
      <alignment wrapText="1"/>
    </xf>
    <xf numFmtId="0" fontId="0" fillId="23" borderId="20" xfId="0" applyFill="1" applyBorder="1" applyAlignment="1">
      <alignment wrapText="1"/>
    </xf>
    <xf numFmtId="0" fontId="1" fillId="0" borderId="21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wrapText="1"/>
    </xf>
    <xf numFmtId="0" fontId="1" fillId="2" borderId="20" xfId="0" applyFont="1" applyFill="1" applyBorder="1" applyAlignment="1">
      <alignment wrapText="1"/>
    </xf>
    <xf numFmtId="2" fontId="1" fillId="2" borderId="20" xfId="0" applyNumberFormat="1" applyFont="1" applyFill="1" applyBorder="1" applyAlignment="1">
      <alignment wrapText="1"/>
    </xf>
    <xf numFmtId="2" fontId="1" fillId="2" borderId="21" xfId="0" applyNumberFormat="1" applyFont="1" applyFill="1" applyBorder="1" applyAlignment="1">
      <alignment wrapText="1"/>
    </xf>
    <xf numFmtId="3" fontId="1" fillId="0" borderId="22" xfId="0" applyNumberFormat="1" applyFont="1" applyBorder="1"/>
    <xf numFmtId="0" fontId="0" fillId="24" borderId="0" xfId="0" applyFill="1" applyAlignment="1">
      <alignment horizontal="center"/>
    </xf>
    <xf numFmtId="0" fontId="1" fillId="2" borderId="0" xfId="0" applyFont="1" applyFill="1"/>
    <xf numFmtId="3" fontId="1" fillId="0" borderId="0" xfId="0" applyNumberFormat="1" applyFont="1"/>
    <xf numFmtId="3" fontId="0" fillId="0" borderId="0" xfId="0" applyNumberFormat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4" borderId="0" xfId="0" applyFont="1" applyFill="1"/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52;&#1086;&#1080;%20&#1076;&#1086;&#1082;&#1091;&#1084;&#1077;&#1085;&#1090;&#1099;/&#1050;&#1040;&#1051;&#1068;&#1050;&#1059;&#1051;&#1071;&#1062;&#1048;&#1071;%202018/&#1050;&#1072;&#1083;&#1100;&#1082;&#1091;&#1083;&#1103;&#1094;&#1110;&#1103;%202018%20&#1088;&#1110;&#1082;/&#1047;&#1072;&#1083;&#1110;&#1079;&#1085;&#1080;&#1094;&#1110;/&#1057;&#1074;&#1086;&#1076;%20&#1082;&#1072;&#1083;&#1100;&#1082;&#1091;&#1083;&#1103;&#1094;&#1080;&#108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і пас"/>
      <sheetName val="Заг (2)"/>
      <sheetName val="Заг"/>
      <sheetName val="пас"/>
      <sheetName val="прим"/>
      <sheetName val="вант"/>
      <sheetName val="Соб. брутто"/>
      <sheetName val="Пас. тяга"/>
      <sheetName val="Інфраструкт"/>
      <sheetName val="Табл 4 (2)"/>
      <sheetName val="Лист4"/>
      <sheetName val="Свод т.1"/>
      <sheetName val="свод табл. 2"/>
      <sheetName val="Свод т.3"/>
      <sheetName val="Свод т.4"/>
      <sheetName val="Свод т.5"/>
      <sheetName val="Свод т.6"/>
      <sheetName val="свод табл. 7 "/>
      <sheetName val="Табл 7"/>
      <sheetName val="Табл 1"/>
      <sheetName val="Лист6"/>
      <sheetName val="Лист5"/>
      <sheetName val="Табл 6"/>
      <sheetName val="табл-5"/>
      <sheetName val="табл-2"/>
      <sheetName val="табл-3"/>
      <sheetName val="Табл 4"/>
      <sheetName val="табл-8"/>
      <sheetName val="ПАСС-ЗАЛЕЖНИ"/>
      <sheetName val="ВАНТ-ЗАЛЕЖНИ "/>
      <sheetName val="ПКО-ПАС"/>
      <sheetName val="ПКО-ГР"/>
      <sheetName val="Лист2"/>
      <sheetName val="Табл 6 (2)"/>
      <sheetName val="Табл 6 (3)"/>
      <sheetName val="Табл 6 (4)"/>
      <sheetName val="Табл 6 (5)"/>
      <sheetName val="ПКО-св"/>
      <sheetName val="СВОД"/>
      <sheetName val="Залежні"/>
      <sheetName val="ЗАЛЕЖНІ-ЗВЕДЕНА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X7">
            <v>53898512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62">
          <cell r="G562">
            <v>34353343.723606914</v>
          </cell>
        </row>
        <row r="563">
          <cell r="G563">
            <v>19545168.276393082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84"/>
  <sheetViews>
    <sheetView showGridLines="0" tabSelected="1" view="pageBreakPreview" zoomScaleNormal="90" zoomScaleSheetLayoutView="100" workbookViewId="0">
      <pane ySplit="13" topLeftCell="A14" activePane="bottomLeft" state="frozen"/>
      <selection pane="bottomLeft" activeCell="AH2" sqref="AH2"/>
    </sheetView>
  </sheetViews>
  <sheetFormatPr defaultRowHeight="15" outlineLevelCol="1" x14ac:dyDescent="0.25"/>
  <cols>
    <col min="1" max="2" width="6" customWidth="1"/>
    <col min="3" max="3" width="9.28515625" customWidth="1"/>
    <col min="4" max="4" width="8.28515625" customWidth="1"/>
    <col min="5" max="5" width="30.7109375" style="2" customWidth="1"/>
    <col min="6" max="6" width="25.5703125" customWidth="1"/>
    <col min="7" max="7" width="7.7109375" style="3" customWidth="1"/>
    <col min="8" max="8" width="7.28515625" style="3" customWidth="1"/>
    <col min="9" max="9" width="12" style="4" hidden="1" customWidth="1"/>
    <col min="10" max="10" width="13.7109375" style="4" hidden="1" customWidth="1"/>
    <col min="11" max="11" width="11.5703125" style="4" hidden="1" customWidth="1"/>
    <col min="12" max="13" width="12" style="5" hidden="1" customWidth="1"/>
    <col min="14" max="15" width="15.140625" style="5" hidden="1" customWidth="1"/>
    <col min="16" max="16" width="10.7109375" style="5" hidden="1" customWidth="1"/>
    <col min="17" max="17" width="15.140625" style="5" hidden="1" customWidth="1"/>
    <col min="18" max="19" width="12" style="4" hidden="1" customWidth="1"/>
    <col min="20" max="21" width="12" style="5" hidden="1" customWidth="1"/>
    <col min="22" max="23" width="12.7109375" style="5" hidden="1" customWidth="1"/>
    <col min="24" max="25" width="9.5703125" style="5" hidden="1" customWidth="1"/>
    <col min="26" max="27" width="12" style="4" hidden="1" customWidth="1"/>
    <col min="28" max="29" width="12" style="5" hidden="1" customWidth="1"/>
    <col min="30" max="31" width="11.7109375" style="5" hidden="1" customWidth="1"/>
    <col min="32" max="32" width="10" style="5" hidden="1" customWidth="1"/>
    <col min="33" max="33" width="9" style="5" hidden="1" customWidth="1"/>
    <col min="34" max="35" width="12" style="4" bestFit="1" customWidth="1"/>
    <col min="36" max="37" width="12" style="5" bestFit="1" customWidth="1"/>
    <col min="38" max="39" width="12.7109375" style="5" bestFit="1" customWidth="1"/>
    <col min="40" max="41" width="9" style="5" customWidth="1"/>
    <col min="42" max="45" width="10" style="5" hidden="1" customWidth="1"/>
    <col min="46" max="47" width="10.7109375" style="5" hidden="1" customWidth="1"/>
    <col min="48" max="49" width="9.85546875" style="5" hidden="1" customWidth="1"/>
    <col min="50" max="51" width="10" style="6" hidden="1" customWidth="1"/>
    <col min="52" max="53" width="12.7109375" style="6" hidden="1" customWidth="1"/>
    <col min="54" max="55" width="10.7109375" style="6" hidden="1" customWidth="1"/>
    <col min="56" max="56" width="9.85546875" style="6" hidden="1" customWidth="1"/>
    <col min="57" max="57" width="10.42578125" style="6" hidden="1" customWidth="1"/>
    <col min="58" max="58" width="11.5703125" style="7" hidden="1" customWidth="1" outlineLevel="1"/>
    <col min="59" max="60" width="0" style="7" hidden="1" customWidth="1" outlineLevel="1"/>
    <col min="61" max="61" width="13.7109375" style="8" hidden="1" customWidth="1" outlineLevel="1"/>
    <col min="62" max="62" width="14.5703125" style="7" hidden="1" customWidth="1" outlineLevel="1"/>
    <col min="63" max="63" width="11.85546875" hidden="1" customWidth="1" collapsed="1"/>
    <col min="64" max="64" width="12" hidden="1" customWidth="1"/>
    <col min="65" max="65" width="11" hidden="1" customWidth="1"/>
    <col min="66" max="66" width="12.42578125" hidden="1" customWidth="1"/>
    <col min="67" max="68" width="10.7109375" hidden="1" customWidth="1"/>
    <col min="69" max="70" width="11.85546875" hidden="1" customWidth="1"/>
    <col min="71" max="71" width="11.5703125" hidden="1" customWidth="1"/>
    <col min="72" max="72" width="10" hidden="1" customWidth="1"/>
    <col min="73" max="73" width="12.140625" hidden="1" customWidth="1"/>
  </cols>
  <sheetData>
    <row r="1" spans="1:73" ht="18" x14ac:dyDescent="0.3">
      <c r="A1" s="1" t="s">
        <v>0</v>
      </c>
    </row>
    <row r="4" spans="1:73" ht="15" customHeight="1" x14ac:dyDescent="0.25">
      <c r="A4" s="9" t="s">
        <v>1</v>
      </c>
      <c r="B4" s="9" t="s">
        <v>2</v>
      </c>
      <c r="C4" s="10" t="s">
        <v>3</v>
      </c>
      <c r="D4" s="10" t="s">
        <v>3</v>
      </c>
      <c r="E4" s="11" t="s">
        <v>4</v>
      </c>
      <c r="F4" s="9" t="s">
        <v>5</v>
      </c>
      <c r="G4" s="12" t="s">
        <v>6</v>
      </c>
      <c r="H4" s="13"/>
      <c r="I4" s="14" t="s">
        <v>7</v>
      </c>
      <c r="J4" s="15"/>
      <c r="K4" s="16"/>
      <c r="L4" s="12" t="s">
        <v>7</v>
      </c>
      <c r="M4" s="13"/>
      <c r="N4" s="12" t="s">
        <v>7</v>
      </c>
      <c r="O4" s="13"/>
      <c r="P4" s="12" t="s">
        <v>7</v>
      </c>
      <c r="Q4" s="13"/>
      <c r="R4" s="14" t="s">
        <v>8</v>
      </c>
      <c r="S4" s="15"/>
      <c r="T4" s="12" t="s">
        <v>8</v>
      </c>
      <c r="U4" s="13"/>
      <c r="V4" s="12" t="s">
        <v>8</v>
      </c>
      <c r="W4" s="13"/>
      <c r="X4" s="12" t="s">
        <v>8</v>
      </c>
      <c r="Y4" s="13"/>
      <c r="Z4" s="14" t="s">
        <v>8</v>
      </c>
      <c r="AA4" s="15"/>
      <c r="AB4" s="12" t="s">
        <v>8</v>
      </c>
      <c r="AC4" s="13"/>
      <c r="AD4" s="12" t="s">
        <v>8</v>
      </c>
      <c r="AE4" s="13"/>
      <c r="AF4" s="12" t="s">
        <v>8</v>
      </c>
      <c r="AG4" s="13"/>
      <c r="AH4" s="14" t="s">
        <v>8</v>
      </c>
      <c r="AI4" s="15"/>
      <c r="AJ4" s="12" t="s">
        <v>8</v>
      </c>
      <c r="AK4" s="13"/>
      <c r="AL4" s="12" t="s">
        <v>8</v>
      </c>
      <c r="AM4" s="13"/>
      <c r="AN4" s="12" t="s">
        <v>8</v>
      </c>
      <c r="AO4" s="13"/>
      <c r="AP4" s="12" t="s">
        <v>9</v>
      </c>
      <c r="AQ4" s="13"/>
      <c r="AR4" s="12" t="s">
        <v>9</v>
      </c>
      <c r="AS4" s="13"/>
      <c r="AT4" s="12" t="s">
        <v>9</v>
      </c>
      <c r="AU4" s="13"/>
      <c r="AV4" s="12" t="s">
        <v>9</v>
      </c>
      <c r="AW4" s="13"/>
      <c r="AX4" s="17" t="s">
        <v>9</v>
      </c>
      <c r="AY4" s="18"/>
      <c r="AZ4" s="17" t="s">
        <v>9</v>
      </c>
      <c r="BA4" s="18"/>
      <c r="BB4" s="17" t="s">
        <v>9</v>
      </c>
      <c r="BC4" s="18"/>
      <c r="BD4" s="17" t="s">
        <v>9</v>
      </c>
      <c r="BE4" s="19"/>
      <c r="BF4" s="20" t="s">
        <v>10</v>
      </c>
      <c r="BG4" s="21" t="s">
        <v>11</v>
      </c>
      <c r="BH4" s="22"/>
      <c r="BI4" s="23" t="s">
        <v>12</v>
      </c>
      <c r="BJ4" s="20" t="s">
        <v>13</v>
      </c>
      <c r="BK4" s="24" t="s">
        <v>14</v>
      </c>
      <c r="BL4" s="25" t="s">
        <v>15</v>
      </c>
      <c r="BM4" s="25" t="s">
        <v>16</v>
      </c>
      <c r="BN4" s="26" t="s">
        <v>17</v>
      </c>
      <c r="BO4" s="26" t="s">
        <v>18</v>
      </c>
      <c r="BP4" s="25" t="s">
        <v>19</v>
      </c>
      <c r="BQ4" s="26" t="s">
        <v>17</v>
      </c>
      <c r="BR4" s="26" t="s">
        <v>18</v>
      </c>
      <c r="BS4" s="25" t="s">
        <v>20</v>
      </c>
      <c r="BT4" s="25" t="s">
        <v>21</v>
      </c>
    </row>
    <row r="5" spans="1:73" ht="15" customHeight="1" x14ac:dyDescent="0.25">
      <c r="A5" s="27"/>
      <c r="B5" s="27"/>
      <c r="C5" s="28" t="s">
        <v>22</v>
      </c>
      <c r="D5" s="28" t="s">
        <v>23</v>
      </c>
      <c r="E5" s="29"/>
      <c r="F5" s="27"/>
      <c r="G5" s="30"/>
      <c r="H5" s="31"/>
      <c r="I5" s="30" t="s">
        <v>24</v>
      </c>
      <c r="J5" s="31"/>
      <c r="K5" s="32"/>
      <c r="L5" s="30" t="s">
        <v>24</v>
      </c>
      <c r="M5" s="31"/>
      <c r="N5" s="30" t="s">
        <v>24</v>
      </c>
      <c r="O5" s="31"/>
      <c r="P5" s="30" t="s">
        <v>24</v>
      </c>
      <c r="Q5" s="31"/>
      <c r="R5" s="30" t="s">
        <v>25</v>
      </c>
      <c r="S5" s="31"/>
      <c r="T5" s="30" t="s">
        <v>25</v>
      </c>
      <c r="U5" s="31"/>
      <c r="V5" s="30" t="s">
        <v>25</v>
      </c>
      <c r="W5" s="31"/>
      <c r="X5" s="30" t="s">
        <v>25</v>
      </c>
      <c r="Y5" s="31"/>
      <c r="Z5" s="30" t="s">
        <v>26</v>
      </c>
      <c r="AA5" s="31"/>
      <c r="AB5" s="30" t="s">
        <v>26</v>
      </c>
      <c r="AC5" s="31"/>
      <c r="AD5" s="30" t="s">
        <v>26</v>
      </c>
      <c r="AE5" s="31"/>
      <c r="AF5" s="30" t="s">
        <v>26</v>
      </c>
      <c r="AG5" s="31"/>
      <c r="AH5" s="30" t="s">
        <v>27</v>
      </c>
      <c r="AI5" s="31"/>
      <c r="AJ5" s="30" t="s">
        <v>27</v>
      </c>
      <c r="AK5" s="31"/>
      <c r="AL5" s="30" t="s">
        <v>27</v>
      </c>
      <c r="AM5" s="31"/>
      <c r="AN5" s="30" t="s">
        <v>27</v>
      </c>
      <c r="AO5" s="31"/>
      <c r="AP5" s="30" t="s">
        <v>28</v>
      </c>
      <c r="AQ5" s="31"/>
      <c r="AR5" s="30" t="s">
        <v>28</v>
      </c>
      <c r="AS5" s="31"/>
      <c r="AT5" s="30" t="s">
        <v>28</v>
      </c>
      <c r="AU5" s="31"/>
      <c r="AV5" s="30" t="s">
        <v>28</v>
      </c>
      <c r="AW5" s="31"/>
      <c r="AX5" s="33" t="s">
        <v>29</v>
      </c>
      <c r="AY5" s="34"/>
      <c r="AZ5" s="33" t="s">
        <v>29</v>
      </c>
      <c r="BA5" s="34"/>
      <c r="BB5" s="33" t="s">
        <v>29</v>
      </c>
      <c r="BC5" s="34"/>
      <c r="BD5" s="33" t="s">
        <v>29</v>
      </c>
      <c r="BE5" s="35"/>
      <c r="BF5" s="36"/>
      <c r="BG5" s="37" t="s">
        <v>30</v>
      </c>
      <c r="BH5" s="37" t="s">
        <v>31</v>
      </c>
      <c r="BI5" s="38"/>
      <c r="BJ5" s="36"/>
      <c r="BK5" s="39"/>
      <c r="BL5" s="40"/>
      <c r="BM5" s="40"/>
      <c r="BN5" s="41"/>
      <c r="BO5" s="41"/>
      <c r="BP5" s="40"/>
      <c r="BQ5" s="41"/>
      <c r="BR5" s="41"/>
      <c r="BS5" s="40"/>
      <c r="BT5" s="40"/>
    </row>
    <row r="6" spans="1:73" ht="15" customHeight="1" x14ac:dyDescent="0.25">
      <c r="A6" s="27"/>
      <c r="B6" s="27"/>
      <c r="C6" s="28" t="s">
        <v>32</v>
      </c>
      <c r="D6" s="28" t="s">
        <v>32</v>
      </c>
      <c r="E6" s="29"/>
      <c r="F6" s="27"/>
      <c r="G6" s="30"/>
      <c r="H6" s="31"/>
      <c r="I6" s="30" t="s">
        <v>33</v>
      </c>
      <c r="J6" s="31"/>
      <c r="K6" s="32"/>
      <c r="L6" s="30" t="s">
        <v>33</v>
      </c>
      <c r="M6" s="31"/>
      <c r="N6" s="30" t="s">
        <v>33</v>
      </c>
      <c r="O6" s="31"/>
      <c r="P6" s="30" t="s">
        <v>33</v>
      </c>
      <c r="Q6" s="31"/>
      <c r="R6" s="30" t="s">
        <v>34</v>
      </c>
      <c r="S6" s="31"/>
      <c r="T6" s="30" t="s">
        <v>34</v>
      </c>
      <c r="U6" s="31"/>
      <c r="V6" s="30" t="s">
        <v>34</v>
      </c>
      <c r="W6" s="31"/>
      <c r="X6" s="30" t="s">
        <v>34</v>
      </c>
      <c r="Y6" s="31"/>
      <c r="Z6" s="30" t="s">
        <v>35</v>
      </c>
      <c r="AA6" s="31"/>
      <c r="AB6" s="30" t="s">
        <v>35</v>
      </c>
      <c r="AC6" s="31"/>
      <c r="AD6" s="30" t="s">
        <v>36</v>
      </c>
      <c r="AE6" s="31"/>
      <c r="AF6" s="30" t="s">
        <v>36</v>
      </c>
      <c r="AG6" s="31"/>
      <c r="AH6" s="30" t="s">
        <v>37</v>
      </c>
      <c r="AI6" s="31"/>
      <c r="AJ6" s="30" t="s">
        <v>37</v>
      </c>
      <c r="AK6" s="31"/>
      <c r="AL6" s="30" t="s">
        <v>38</v>
      </c>
      <c r="AM6" s="31"/>
      <c r="AN6" s="30" t="s">
        <v>38</v>
      </c>
      <c r="AO6" s="31"/>
      <c r="AP6" s="30" t="s">
        <v>39</v>
      </c>
      <c r="AQ6" s="31"/>
      <c r="AR6" s="30" t="s">
        <v>39</v>
      </c>
      <c r="AS6" s="31"/>
      <c r="AT6" s="30" t="s">
        <v>40</v>
      </c>
      <c r="AU6" s="31"/>
      <c r="AV6" s="30" t="s">
        <v>40</v>
      </c>
      <c r="AW6" s="31"/>
      <c r="AX6" s="33" t="s">
        <v>39</v>
      </c>
      <c r="AY6" s="34"/>
      <c r="AZ6" s="33" t="s">
        <v>39</v>
      </c>
      <c r="BA6" s="34"/>
      <c r="BB6" s="33" t="s">
        <v>40</v>
      </c>
      <c r="BC6" s="34"/>
      <c r="BD6" s="33" t="s">
        <v>40</v>
      </c>
      <c r="BE6" s="35"/>
      <c r="BF6" s="36"/>
      <c r="BG6" s="42"/>
      <c r="BH6" s="42"/>
      <c r="BI6" s="38"/>
      <c r="BJ6" s="36"/>
      <c r="BK6" s="39"/>
      <c r="BL6" s="40"/>
      <c r="BM6" s="40"/>
      <c r="BN6" s="41"/>
      <c r="BO6" s="41"/>
      <c r="BP6" s="40"/>
      <c r="BQ6" s="41"/>
      <c r="BR6" s="41"/>
      <c r="BS6" s="40"/>
      <c r="BT6" s="40"/>
    </row>
    <row r="7" spans="1:73" ht="15" customHeight="1" x14ac:dyDescent="0.25">
      <c r="A7" s="27"/>
      <c r="B7" s="27"/>
      <c r="C7" s="28"/>
      <c r="D7" s="28"/>
      <c r="E7" s="29"/>
      <c r="F7" s="27"/>
      <c r="G7" s="30"/>
      <c r="H7" s="31"/>
      <c r="I7" s="30" t="s">
        <v>41</v>
      </c>
      <c r="J7" s="31"/>
      <c r="K7" s="32"/>
      <c r="L7" s="30" t="s">
        <v>41</v>
      </c>
      <c r="M7" s="31"/>
      <c r="N7" s="30" t="s">
        <v>41</v>
      </c>
      <c r="O7" s="31"/>
      <c r="P7" s="30" t="s">
        <v>41</v>
      </c>
      <c r="Q7" s="31"/>
      <c r="R7" s="30" t="s">
        <v>42</v>
      </c>
      <c r="S7" s="31"/>
      <c r="T7" s="30" t="s">
        <v>42</v>
      </c>
      <c r="U7" s="31"/>
      <c r="V7" s="30" t="s">
        <v>42</v>
      </c>
      <c r="W7" s="31"/>
      <c r="X7" s="30" t="s">
        <v>42</v>
      </c>
      <c r="Y7" s="31"/>
      <c r="Z7" s="30">
        <v>2018</v>
      </c>
      <c r="AA7" s="31"/>
      <c r="AB7" s="30">
        <v>2017</v>
      </c>
      <c r="AC7" s="31"/>
      <c r="AD7" s="30" t="s">
        <v>43</v>
      </c>
      <c r="AE7" s="31"/>
      <c r="AF7" s="30" t="s">
        <v>43</v>
      </c>
      <c r="AG7" s="31"/>
      <c r="AH7" s="30">
        <v>2018</v>
      </c>
      <c r="AI7" s="31"/>
      <c r="AJ7" s="30">
        <v>2017</v>
      </c>
      <c r="AK7" s="31"/>
      <c r="AL7" s="30" t="s">
        <v>44</v>
      </c>
      <c r="AM7" s="31"/>
      <c r="AN7" s="30" t="s">
        <v>44</v>
      </c>
      <c r="AO7" s="31"/>
      <c r="AP7" s="30" t="s">
        <v>45</v>
      </c>
      <c r="AQ7" s="31"/>
      <c r="AR7" s="30" t="s">
        <v>46</v>
      </c>
      <c r="AS7" s="31"/>
      <c r="AT7" s="30" t="s">
        <v>47</v>
      </c>
      <c r="AU7" s="31"/>
      <c r="AV7" s="30" t="s">
        <v>47</v>
      </c>
      <c r="AW7" s="31"/>
      <c r="AX7" s="33" t="s">
        <v>45</v>
      </c>
      <c r="AY7" s="34"/>
      <c r="AZ7" s="33" t="s">
        <v>46</v>
      </c>
      <c r="BA7" s="34"/>
      <c r="BB7" s="33" t="s">
        <v>47</v>
      </c>
      <c r="BC7" s="34"/>
      <c r="BD7" s="33" t="s">
        <v>47</v>
      </c>
      <c r="BE7" s="35"/>
      <c r="BF7" s="36"/>
      <c r="BG7" s="42"/>
      <c r="BH7" s="42"/>
      <c r="BI7" s="38"/>
      <c r="BJ7" s="36"/>
      <c r="BK7" s="39"/>
      <c r="BL7" s="40"/>
      <c r="BM7" s="40"/>
      <c r="BN7" s="41"/>
      <c r="BO7" s="41"/>
      <c r="BP7" s="40"/>
      <c r="BQ7" s="41"/>
      <c r="BR7" s="41"/>
      <c r="BS7" s="40"/>
      <c r="BT7" s="40"/>
    </row>
    <row r="8" spans="1:73" ht="15" customHeight="1" x14ac:dyDescent="0.25">
      <c r="A8" s="27"/>
      <c r="B8" s="27"/>
      <c r="C8" s="28"/>
      <c r="D8" s="28"/>
      <c r="E8" s="29"/>
      <c r="F8" s="27"/>
      <c r="G8" s="30"/>
      <c r="H8" s="31"/>
      <c r="I8" s="30" t="s">
        <v>48</v>
      </c>
      <c r="J8" s="31"/>
      <c r="K8" s="32"/>
      <c r="L8" s="30" t="s">
        <v>48</v>
      </c>
      <c r="M8" s="31"/>
      <c r="N8" s="30" t="s">
        <v>38</v>
      </c>
      <c r="O8" s="31"/>
      <c r="P8" s="30" t="s">
        <v>38</v>
      </c>
      <c r="Q8" s="31"/>
      <c r="R8" s="30" t="s">
        <v>49</v>
      </c>
      <c r="S8" s="31"/>
      <c r="T8" s="30" t="s">
        <v>50</v>
      </c>
      <c r="U8" s="31"/>
      <c r="V8" s="30" t="s">
        <v>38</v>
      </c>
      <c r="W8" s="31"/>
      <c r="X8" s="30" t="s">
        <v>38</v>
      </c>
      <c r="Y8" s="31"/>
      <c r="Z8" s="30"/>
      <c r="AA8" s="31"/>
      <c r="AB8" s="30"/>
      <c r="AC8" s="31"/>
      <c r="AD8" s="30" t="s">
        <v>51</v>
      </c>
      <c r="AE8" s="31"/>
      <c r="AF8" s="30" t="s">
        <v>51</v>
      </c>
      <c r="AG8" s="31"/>
      <c r="AH8" s="30"/>
      <c r="AI8" s="31"/>
      <c r="AJ8" s="30"/>
      <c r="AK8" s="31"/>
      <c r="AL8" s="30" t="s">
        <v>52</v>
      </c>
      <c r="AM8" s="31"/>
      <c r="AN8" s="30" t="s">
        <v>52</v>
      </c>
      <c r="AO8" s="31"/>
      <c r="AP8" s="30"/>
      <c r="AQ8" s="31"/>
      <c r="AR8" s="30"/>
      <c r="AS8" s="31"/>
      <c r="AT8" s="30" t="s">
        <v>44</v>
      </c>
      <c r="AU8" s="31"/>
      <c r="AV8" s="30" t="s">
        <v>44</v>
      </c>
      <c r="AW8" s="31"/>
      <c r="AX8" s="33"/>
      <c r="AY8" s="34"/>
      <c r="AZ8" s="33"/>
      <c r="BA8" s="34"/>
      <c r="BB8" s="33" t="s">
        <v>44</v>
      </c>
      <c r="BC8" s="34"/>
      <c r="BD8" s="33" t="s">
        <v>44</v>
      </c>
      <c r="BE8" s="35"/>
      <c r="BF8" s="36"/>
      <c r="BG8" s="42"/>
      <c r="BH8" s="42"/>
      <c r="BI8" s="38"/>
      <c r="BJ8" s="36"/>
      <c r="BK8" s="39"/>
      <c r="BL8" s="40"/>
      <c r="BM8" s="40"/>
      <c r="BN8" s="41"/>
      <c r="BO8" s="41"/>
      <c r="BP8" s="40"/>
      <c r="BQ8" s="41"/>
      <c r="BR8" s="41"/>
      <c r="BS8" s="40"/>
      <c r="BT8" s="40"/>
    </row>
    <row r="9" spans="1:73" ht="15" customHeight="1" x14ac:dyDescent="0.25">
      <c r="A9" s="27"/>
      <c r="B9" s="27"/>
      <c r="C9" s="28"/>
      <c r="D9" s="28"/>
      <c r="E9" s="29"/>
      <c r="F9" s="27"/>
      <c r="G9" s="30"/>
      <c r="H9" s="31"/>
      <c r="I9" s="30" t="s">
        <v>53</v>
      </c>
      <c r="J9" s="31"/>
      <c r="K9" s="32"/>
      <c r="L9" s="30" t="s">
        <v>53</v>
      </c>
      <c r="M9" s="31"/>
      <c r="N9" s="30" t="s">
        <v>44</v>
      </c>
      <c r="O9" s="31"/>
      <c r="P9" s="30" t="s">
        <v>44</v>
      </c>
      <c r="Q9" s="31"/>
      <c r="R9" s="30"/>
      <c r="S9" s="31"/>
      <c r="T9" s="30"/>
      <c r="U9" s="31"/>
      <c r="V9" s="30" t="s">
        <v>44</v>
      </c>
      <c r="W9" s="31"/>
      <c r="X9" s="30" t="s">
        <v>44</v>
      </c>
      <c r="Y9" s="31"/>
      <c r="Z9" s="30"/>
      <c r="AA9" s="31"/>
      <c r="AB9" s="30"/>
      <c r="AC9" s="31"/>
      <c r="AD9" s="30" t="s">
        <v>52</v>
      </c>
      <c r="AE9" s="31"/>
      <c r="AF9" s="30" t="s">
        <v>52</v>
      </c>
      <c r="AG9" s="31"/>
      <c r="AH9" s="30"/>
      <c r="AI9" s="31"/>
      <c r="AJ9" s="30"/>
      <c r="AK9" s="31"/>
      <c r="AL9" s="30" t="s">
        <v>54</v>
      </c>
      <c r="AM9" s="31"/>
      <c r="AN9" s="30" t="s">
        <v>54</v>
      </c>
      <c r="AO9" s="31"/>
      <c r="AP9" s="30"/>
      <c r="AQ9" s="31"/>
      <c r="AR9" s="30"/>
      <c r="AS9" s="31"/>
      <c r="AT9" s="30" t="s">
        <v>52</v>
      </c>
      <c r="AU9" s="31"/>
      <c r="AV9" s="30" t="s">
        <v>52</v>
      </c>
      <c r="AW9" s="31"/>
      <c r="AX9" s="33"/>
      <c r="AY9" s="34"/>
      <c r="AZ9" s="33"/>
      <c r="BA9" s="34"/>
      <c r="BB9" s="33" t="s">
        <v>52</v>
      </c>
      <c r="BC9" s="34"/>
      <c r="BD9" s="33" t="s">
        <v>52</v>
      </c>
      <c r="BE9" s="35"/>
      <c r="BF9" s="36"/>
      <c r="BG9" s="42"/>
      <c r="BH9" s="42"/>
      <c r="BI9" s="38"/>
      <c r="BJ9" s="36"/>
      <c r="BK9" s="39"/>
      <c r="BL9" s="40"/>
      <c r="BM9" s="40"/>
      <c r="BN9" s="41"/>
      <c r="BO9" s="41"/>
      <c r="BP9" s="40"/>
      <c r="BQ9" s="41"/>
      <c r="BR9" s="41"/>
      <c r="BS9" s="40"/>
      <c r="BT9" s="40"/>
    </row>
    <row r="10" spans="1:73" ht="15" customHeight="1" x14ac:dyDescent="0.25">
      <c r="A10" s="27"/>
      <c r="B10" s="27"/>
      <c r="C10" s="28"/>
      <c r="D10" s="28"/>
      <c r="E10" s="29"/>
      <c r="F10" s="27"/>
      <c r="G10" s="30"/>
      <c r="H10" s="31"/>
      <c r="I10" s="30" t="s">
        <v>55</v>
      </c>
      <c r="J10" s="31"/>
      <c r="K10" s="32"/>
      <c r="L10" s="30" t="s">
        <v>55</v>
      </c>
      <c r="M10" s="31"/>
      <c r="N10" s="30" t="s">
        <v>56</v>
      </c>
      <c r="O10" s="31"/>
      <c r="P10" s="30" t="s">
        <v>56</v>
      </c>
      <c r="Q10" s="31"/>
      <c r="R10" s="30"/>
      <c r="S10" s="31"/>
      <c r="T10" s="30"/>
      <c r="U10" s="31"/>
      <c r="V10" s="30" t="s">
        <v>52</v>
      </c>
      <c r="W10" s="31"/>
      <c r="X10" s="30" t="s">
        <v>52</v>
      </c>
      <c r="Y10" s="31"/>
      <c r="Z10" s="30"/>
      <c r="AA10" s="31"/>
      <c r="AB10" s="30"/>
      <c r="AC10" s="31"/>
      <c r="AD10" s="30" t="s">
        <v>54</v>
      </c>
      <c r="AE10" s="31"/>
      <c r="AF10" s="30" t="s">
        <v>54</v>
      </c>
      <c r="AG10" s="31"/>
      <c r="AH10" s="30"/>
      <c r="AI10" s="31"/>
      <c r="AJ10" s="30"/>
      <c r="AK10" s="31"/>
      <c r="AL10" s="30" t="s">
        <v>57</v>
      </c>
      <c r="AM10" s="31"/>
      <c r="AN10" s="30" t="s">
        <v>58</v>
      </c>
      <c r="AO10" s="31"/>
      <c r="AP10" s="30"/>
      <c r="AQ10" s="31"/>
      <c r="AR10" s="30"/>
      <c r="AS10" s="31"/>
      <c r="AT10" s="30" t="s">
        <v>54</v>
      </c>
      <c r="AU10" s="31"/>
      <c r="AV10" s="30" t="s">
        <v>54</v>
      </c>
      <c r="AW10" s="31"/>
      <c r="AX10" s="33"/>
      <c r="AY10" s="34"/>
      <c r="AZ10" s="33"/>
      <c r="BA10" s="34"/>
      <c r="BB10" s="33" t="s">
        <v>54</v>
      </c>
      <c r="BC10" s="34"/>
      <c r="BD10" s="33" t="s">
        <v>54</v>
      </c>
      <c r="BE10" s="35"/>
      <c r="BF10" s="36"/>
      <c r="BG10" s="42"/>
      <c r="BH10" s="42"/>
      <c r="BI10" s="38"/>
      <c r="BJ10" s="36"/>
      <c r="BK10" s="39"/>
      <c r="BL10" s="40"/>
      <c r="BM10" s="40"/>
      <c r="BN10" s="41"/>
      <c r="BO10" s="41"/>
      <c r="BP10" s="40"/>
      <c r="BQ10" s="41"/>
      <c r="BR10" s="41"/>
      <c r="BS10" s="40"/>
      <c r="BT10" s="40"/>
    </row>
    <row r="11" spans="1:73" ht="15" customHeight="1" x14ac:dyDescent="0.25">
      <c r="A11" s="27"/>
      <c r="B11" s="27"/>
      <c r="C11" s="28"/>
      <c r="D11" s="28"/>
      <c r="E11" s="29"/>
      <c r="F11" s="27"/>
      <c r="G11" s="30"/>
      <c r="H11" s="31"/>
      <c r="I11" s="30" t="s">
        <v>59</v>
      </c>
      <c r="J11" s="31"/>
      <c r="K11" s="32"/>
      <c r="L11" s="30" t="s">
        <v>59</v>
      </c>
      <c r="M11" s="31"/>
      <c r="N11" s="30" t="s">
        <v>57</v>
      </c>
      <c r="O11" s="31"/>
      <c r="P11" s="30" t="s">
        <v>58</v>
      </c>
      <c r="Q11" s="31"/>
      <c r="R11" s="30"/>
      <c r="S11" s="31"/>
      <c r="T11" s="30"/>
      <c r="U11" s="31"/>
      <c r="V11" s="30" t="s">
        <v>54</v>
      </c>
      <c r="W11" s="31"/>
      <c r="X11" s="30" t="s">
        <v>54</v>
      </c>
      <c r="Y11" s="31"/>
      <c r="Z11" s="30"/>
      <c r="AA11" s="31"/>
      <c r="AB11" s="30"/>
      <c r="AC11" s="31"/>
      <c r="AD11" s="30" t="s">
        <v>57</v>
      </c>
      <c r="AE11" s="31"/>
      <c r="AF11" s="30" t="s">
        <v>58</v>
      </c>
      <c r="AG11" s="31"/>
      <c r="AH11" s="30"/>
      <c r="AI11" s="31"/>
      <c r="AJ11" s="30"/>
      <c r="AK11" s="31"/>
      <c r="AL11" s="30"/>
      <c r="AM11" s="31"/>
      <c r="AN11" s="30"/>
      <c r="AO11" s="31"/>
      <c r="AP11" s="30"/>
      <c r="AQ11" s="31"/>
      <c r="AR11" s="30"/>
      <c r="AS11" s="31"/>
      <c r="AT11" s="30" t="s">
        <v>57</v>
      </c>
      <c r="AU11" s="31"/>
      <c r="AV11" s="30" t="s">
        <v>58</v>
      </c>
      <c r="AW11" s="31"/>
      <c r="AX11" s="33"/>
      <c r="AY11" s="34"/>
      <c r="AZ11" s="33"/>
      <c r="BA11" s="34"/>
      <c r="BB11" s="33" t="s">
        <v>57</v>
      </c>
      <c r="BC11" s="34"/>
      <c r="BD11" s="33" t="s">
        <v>58</v>
      </c>
      <c r="BE11" s="35"/>
      <c r="BF11" s="36"/>
      <c r="BG11" s="42"/>
      <c r="BH11" s="42"/>
      <c r="BI11" s="38"/>
      <c r="BJ11" s="36"/>
      <c r="BK11" s="39"/>
      <c r="BL11" s="40"/>
      <c r="BM11" s="40"/>
      <c r="BN11" s="41"/>
      <c r="BO11" s="41"/>
      <c r="BP11" s="40"/>
      <c r="BQ11" s="41"/>
      <c r="BR11" s="41"/>
      <c r="BS11" s="40"/>
      <c r="BT11" s="40"/>
    </row>
    <row r="12" spans="1:73" ht="15" customHeight="1" x14ac:dyDescent="0.25">
      <c r="A12" s="27"/>
      <c r="B12" s="27"/>
      <c r="C12" s="28"/>
      <c r="D12" s="28"/>
      <c r="E12" s="29"/>
      <c r="F12" s="27"/>
      <c r="G12" s="43"/>
      <c r="H12" s="44"/>
      <c r="I12" s="43" t="s">
        <v>45</v>
      </c>
      <c r="J12" s="44"/>
      <c r="K12" s="45"/>
      <c r="L12" s="43" t="s">
        <v>46</v>
      </c>
      <c r="M12" s="44"/>
      <c r="N12" s="43"/>
      <c r="O12" s="44"/>
      <c r="P12" s="43"/>
      <c r="Q12" s="44"/>
      <c r="R12" s="43"/>
      <c r="S12" s="44"/>
      <c r="T12" s="43"/>
      <c r="U12" s="44"/>
      <c r="V12" s="43" t="s">
        <v>57</v>
      </c>
      <c r="W12" s="44"/>
      <c r="X12" s="43" t="s">
        <v>58</v>
      </c>
      <c r="Y12" s="44"/>
      <c r="Z12" s="43"/>
      <c r="AA12" s="44"/>
      <c r="AB12" s="43"/>
      <c r="AC12" s="44"/>
      <c r="AD12" s="43"/>
      <c r="AE12" s="44"/>
      <c r="AF12" s="43"/>
      <c r="AG12" s="44"/>
      <c r="AH12" s="43"/>
      <c r="AI12" s="44"/>
      <c r="AJ12" s="43"/>
      <c r="AK12" s="44"/>
      <c r="AL12" s="43"/>
      <c r="AM12" s="44"/>
      <c r="AN12" s="43"/>
      <c r="AO12" s="44"/>
      <c r="AP12" s="43"/>
      <c r="AQ12" s="44"/>
      <c r="AR12" s="43"/>
      <c r="AS12" s="44"/>
      <c r="AT12" s="43"/>
      <c r="AU12" s="44"/>
      <c r="AV12" s="43"/>
      <c r="AW12" s="44"/>
      <c r="AX12" s="46"/>
      <c r="AY12" s="47"/>
      <c r="AZ12" s="46"/>
      <c r="BA12" s="47"/>
      <c r="BB12" s="46"/>
      <c r="BC12" s="47"/>
      <c r="BD12" s="46"/>
      <c r="BE12" s="48"/>
      <c r="BF12" s="49"/>
      <c r="BG12" s="50"/>
      <c r="BH12" s="50"/>
      <c r="BI12" s="51"/>
      <c r="BJ12" s="49"/>
      <c r="BK12" s="39"/>
      <c r="BL12" s="40"/>
      <c r="BM12" s="40"/>
      <c r="BN12" s="41"/>
      <c r="BO12" s="41"/>
      <c r="BP12" s="40"/>
      <c r="BQ12" s="41"/>
      <c r="BR12" s="41"/>
      <c r="BS12" s="40"/>
      <c r="BT12" s="40"/>
    </row>
    <row r="13" spans="1:73" x14ac:dyDescent="0.25">
      <c r="A13" s="52"/>
      <c r="B13" s="52"/>
      <c r="C13" s="53"/>
      <c r="D13" s="53"/>
      <c r="E13" s="54"/>
      <c r="F13" s="52"/>
      <c r="G13" s="55" t="s">
        <v>60</v>
      </c>
      <c r="H13" s="55" t="s">
        <v>61</v>
      </c>
      <c r="I13" s="56" t="s">
        <v>60</v>
      </c>
      <c r="J13" s="56" t="s">
        <v>61</v>
      </c>
      <c r="K13" s="55"/>
      <c r="L13" s="55" t="s">
        <v>60</v>
      </c>
      <c r="M13" s="55" t="s">
        <v>61</v>
      </c>
      <c r="N13" s="55" t="s">
        <v>60</v>
      </c>
      <c r="O13" s="55" t="s">
        <v>61</v>
      </c>
      <c r="P13" s="55" t="s">
        <v>60</v>
      </c>
      <c r="Q13" s="55" t="s">
        <v>61</v>
      </c>
      <c r="R13" s="55" t="s">
        <v>60</v>
      </c>
      <c r="S13" s="55" t="s">
        <v>61</v>
      </c>
      <c r="T13" s="55" t="s">
        <v>60</v>
      </c>
      <c r="U13" s="55" t="s">
        <v>61</v>
      </c>
      <c r="V13" s="55" t="s">
        <v>60</v>
      </c>
      <c r="W13" s="55" t="s">
        <v>61</v>
      </c>
      <c r="X13" s="55" t="s">
        <v>60</v>
      </c>
      <c r="Y13" s="55" t="s">
        <v>61</v>
      </c>
      <c r="Z13" s="55" t="s">
        <v>60</v>
      </c>
      <c r="AA13" s="55" t="s">
        <v>61</v>
      </c>
      <c r="AB13" s="55" t="s">
        <v>60</v>
      </c>
      <c r="AC13" s="55" t="s">
        <v>61</v>
      </c>
      <c r="AD13" s="55" t="s">
        <v>60</v>
      </c>
      <c r="AE13" s="55" t="s">
        <v>61</v>
      </c>
      <c r="AF13" s="55" t="s">
        <v>60</v>
      </c>
      <c r="AG13" s="55" t="s">
        <v>61</v>
      </c>
      <c r="AH13" s="55" t="s">
        <v>60</v>
      </c>
      <c r="AI13" s="55" t="s">
        <v>61</v>
      </c>
      <c r="AJ13" s="55" t="s">
        <v>60</v>
      </c>
      <c r="AK13" s="55" t="s">
        <v>61</v>
      </c>
      <c r="AL13" s="55" t="s">
        <v>60</v>
      </c>
      <c r="AM13" s="55" t="s">
        <v>61</v>
      </c>
      <c r="AN13" s="55" t="s">
        <v>60</v>
      </c>
      <c r="AO13" s="55" t="s">
        <v>61</v>
      </c>
      <c r="AP13" s="55" t="s">
        <v>60</v>
      </c>
      <c r="AQ13" s="55" t="s">
        <v>61</v>
      </c>
      <c r="AR13" s="55" t="s">
        <v>60</v>
      </c>
      <c r="AS13" s="55" t="s">
        <v>61</v>
      </c>
      <c r="AT13" s="55" t="s">
        <v>60</v>
      </c>
      <c r="AU13" s="55" t="s">
        <v>61</v>
      </c>
      <c r="AV13" s="55" t="s">
        <v>60</v>
      </c>
      <c r="AW13" s="55" t="s">
        <v>61</v>
      </c>
      <c r="AX13" s="57" t="s">
        <v>60</v>
      </c>
      <c r="AY13" s="57" t="s">
        <v>61</v>
      </c>
      <c r="AZ13" s="57" t="s">
        <v>60</v>
      </c>
      <c r="BA13" s="57" t="s">
        <v>61</v>
      </c>
      <c r="BB13" s="57" t="s">
        <v>60</v>
      </c>
      <c r="BC13" s="57" t="s">
        <v>61</v>
      </c>
      <c r="BD13" s="57" t="s">
        <v>60</v>
      </c>
      <c r="BE13" s="58" t="s">
        <v>61</v>
      </c>
      <c r="BF13" s="59">
        <f>BG13+BH13</f>
        <v>0</v>
      </c>
      <c r="BG13" s="59"/>
      <c r="BH13" s="59"/>
      <c r="BI13" s="60"/>
      <c r="BJ13" s="59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</row>
    <row r="14" spans="1:73" s="2" customFormat="1" x14ac:dyDescent="0.25">
      <c r="A14" s="62">
        <v>32</v>
      </c>
      <c r="B14" s="63">
        <v>0</v>
      </c>
      <c r="C14" s="63">
        <v>324900</v>
      </c>
      <c r="D14" s="63">
        <v>324807</v>
      </c>
      <c r="E14" s="63" t="s">
        <v>62</v>
      </c>
      <c r="F14" s="63" t="s">
        <v>63</v>
      </c>
      <c r="G14" s="64">
        <v>20</v>
      </c>
      <c r="H14" s="64">
        <v>20</v>
      </c>
      <c r="I14" s="65">
        <v>0</v>
      </c>
      <c r="J14" s="65">
        <v>0</v>
      </c>
      <c r="K14" s="65">
        <f>I14+J14</f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0</v>
      </c>
      <c r="AV14" s="65">
        <v>0</v>
      </c>
      <c r="AW14" s="65">
        <v>0</v>
      </c>
      <c r="AX14" s="66">
        <v>0</v>
      </c>
      <c r="AY14" s="66">
        <v>0</v>
      </c>
      <c r="AZ14" s="66">
        <v>0</v>
      </c>
      <c r="BA14" s="66">
        <v>0</v>
      </c>
      <c r="BB14" s="66">
        <v>0</v>
      </c>
      <c r="BC14" s="66">
        <v>0</v>
      </c>
      <c r="BD14" s="66">
        <v>0</v>
      </c>
      <c r="BE14" s="67">
        <v>0</v>
      </c>
      <c r="BF14" s="68">
        <f t="shared" ref="BF14:BF77" si="0">BG14+BH14</f>
        <v>0</v>
      </c>
      <c r="BG14" s="68"/>
      <c r="BH14" s="68"/>
      <c r="BI14" s="60">
        <f>K14*$BI$770</f>
        <v>0</v>
      </c>
      <c r="BJ14" s="68">
        <f t="shared" ref="BJ14:BJ77" si="1">BI14-BF14</f>
        <v>0</v>
      </c>
      <c r="BK14" s="69">
        <f t="shared" ref="BK14:BL77" si="2">$BL$764/$J$766*I14</f>
        <v>0</v>
      </c>
      <c r="BL14" s="69">
        <f t="shared" si="2"/>
        <v>0</v>
      </c>
      <c r="BM14" s="69">
        <f t="shared" ref="BM14:BM77" si="3">BN14+BO14</f>
        <v>9783.1009717411634</v>
      </c>
      <c r="BN14" s="69">
        <f t="shared" ref="BN14:BN77" si="4">$BQ$764/$J$766*I14</f>
        <v>0</v>
      </c>
      <c r="BO14" s="69">
        <f t="shared" ref="BO14:BO77" si="5">$BR$764/$H$764*G14</f>
        <v>9783.1009717411634</v>
      </c>
      <c r="BP14" s="69">
        <f t="shared" ref="BP14:BP77" si="6">BQ14+BR14</f>
        <v>9783.1009717411634</v>
      </c>
      <c r="BQ14" s="69">
        <f t="shared" ref="BQ14:BQ77" si="7">$BQ$764/$J$766*J14</f>
        <v>0</v>
      </c>
      <c r="BR14" s="69">
        <f t="shared" ref="BR14:BR77" si="8">$BR$764/$H$764*H14</f>
        <v>9783.1009717411634</v>
      </c>
      <c r="BS14" s="69">
        <f t="shared" ref="BS14:BS77" si="9">BK14-BM14</f>
        <v>-9783.1009717411634</v>
      </c>
      <c r="BT14" s="69">
        <f t="shared" ref="BT14:BT77" si="10">BL14-BP14</f>
        <v>-9783.1009717411634</v>
      </c>
      <c r="BU14" s="69">
        <f t="shared" ref="BU14:BU77" si="11">BS14+BT14</f>
        <v>-19566.201943482327</v>
      </c>
    </row>
    <row r="15" spans="1:73" s="2" customFormat="1" x14ac:dyDescent="0.25">
      <c r="A15" s="63">
        <v>32</v>
      </c>
      <c r="B15" s="63">
        <v>112</v>
      </c>
      <c r="C15" s="63">
        <v>343507</v>
      </c>
      <c r="D15" s="63">
        <v>320505</v>
      </c>
      <c r="E15" s="63" t="s">
        <v>64</v>
      </c>
      <c r="F15" s="63" t="s">
        <v>65</v>
      </c>
      <c r="G15" s="70">
        <v>57</v>
      </c>
      <c r="H15" s="70">
        <v>57</v>
      </c>
      <c r="I15" s="65">
        <v>406539</v>
      </c>
      <c r="J15" s="65">
        <v>903503</v>
      </c>
      <c r="K15" s="65">
        <f t="shared" ref="K15:K78" si="12">I15+J15</f>
        <v>1310042</v>
      </c>
      <c r="L15" s="65">
        <v>370269</v>
      </c>
      <c r="M15" s="65">
        <v>1002919</v>
      </c>
      <c r="N15" s="65">
        <v>36270</v>
      </c>
      <c r="O15" s="65">
        <v>-99416</v>
      </c>
      <c r="P15" s="65">
        <v>109.8</v>
      </c>
      <c r="Q15" s="65">
        <v>90.09</v>
      </c>
      <c r="R15" s="65">
        <v>841146</v>
      </c>
      <c r="S15" s="65">
        <v>1343786</v>
      </c>
      <c r="T15" s="65">
        <v>820040</v>
      </c>
      <c r="U15" s="65">
        <v>1491697</v>
      </c>
      <c r="V15" s="65">
        <v>21106</v>
      </c>
      <c r="W15" s="65">
        <v>-147911</v>
      </c>
      <c r="X15" s="65">
        <v>102.57</v>
      </c>
      <c r="Y15" s="65">
        <v>90.08</v>
      </c>
      <c r="Z15" s="65">
        <v>389071</v>
      </c>
      <c r="AA15" s="65">
        <v>378899</v>
      </c>
      <c r="AB15" s="65">
        <v>344051</v>
      </c>
      <c r="AC15" s="65">
        <v>363876</v>
      </c>
      <c r="AD15" s="65">
        <v>45020</v>
      </c>
      <c r="AE15" s="65">
        <v>15023</v>
      </c>
      <c r="AF15" s="65">
        <v>113.09</v>
      </c>
      <c r="AG15" s="65">
        <v>104.13</v>
      </c>
      <c r="AH15" s="65">
        <v>1240892</v>
      </c>
      <c r="AI15" s="65">
        <v>1728693</v>
      </c>
      <c r="AJ15" s="65">
        <v>1173874</v>
      </c>
      <c r="AK15" s="65">
        <v>1864827</v>
      </c>
      <c r="AL15" s="65">
        <v>67018</v>
      </c>
      <c r="AM15" s="65">
        <v>-136134</v>
      </c>
      <c r="AN15" s="65">
        <v>105.71</v>
      </c>
      <c r="AO15" s="65">
        <v>92.7</v>
      </c>
      <c r="AP15" s="65">
        <v>14756.95</v>
      </c>
      <c r="AQ15" s="65">
        <v>23575.19</v>
      </c>
      <c r="AR15" s="65">
        <v>14386.67</v>
      </c>
      <c r="AS15" s="65">
        <v>26170.12</v>
      </c>
      <c r="AT15" s="65">
        <v>370.28</v>
      </c>
      <c r="AU15" s="65">
        <v>-2594.9299999999998</v>
      </c>
      <c r="AV15" s="65">
        <v>102.57</v>
      </c>
      <c r="AW15" s="65">
        <v>90.08</v>
      </c>
      <c r="AX15" s="66">
        <v>7132.2631578947367</v>
      </c>
      <c r="AY15" s="66">
        <v>15850.929824561403</v>
      </c>
      <c r="AZ15" s="66">
        <v>6495.9473684210525</v>
      </c>
      <c r="BA15" s="66">
        <v>17595.070175438595</v>
      </c>
      <c r="BB15" s="66">
        <v>636.31578947368416</v>
      </c>
      <c r="BC15" s="66">
        <v>-1744.1403508771928</v>
      </c>
      <c r="BD15" s="66">
        <v>109.79558105053353</v>
      </c>
      <c r="BE15" s="67">
        <v>90.087335068933783</v>
      </c>
      <c r="BF15" s="59">
        <f t="shared" si="0"/>
        <v>0</v>
      </c>
      <c r="BG15" s="59"/>
      <c r="BH15" s="59"/>
      <c r="BI15" s="60">
        <f t="shared" ref="BI15:BI78" si="13">K15*$BI$770</f>
        <v>486785.80064512405</v>
      </c>
      <c r="BJ15" s="59">
        <f t="shared" si="1"/>
        <v>486785.80064512405</v>
      </c>
      <c r="BK15" s="69">
        <f t="shared" si="2"/>
        <v>151061.88397659623</v>
      </c>
      <c r="BL15" s="69">
        <f t="shared" si="2"/>
        <v>335723.91666852782</v>
      </c>
      <c r="BM15" s="69">
        <f t="shared" si="3"/>
        <v>104674.34947799433</v>
      </c>
      <c r="BN15" s="69">
        <f t="shared" si="4"/>
        <v>76792.511708532009</v>
      </c>
      <c r="BO15" s="69">
        <f t="shared" si="5"/>
        <v>27881.837769462316</v>
      </c>
      <c r="BP15" s="69">
        <f t="shared" si="6"/>
        <v>198547.54193608297</v>
      </c>
      <c r="BQ15" s="69">
        <f t="shared" si="7"/>
        <v>170665.70416662065</v>
      </c>
      <c r="BR15" s="69">
        <f t="shared" si="8"/>
        <v>27881.837769462316</v>
      </c>
      <c r="BS15" s="69">
        <f t="shared" si="9"/>
        <v>46387.534498601904</v>
      </c>
      <c r="BT15" s="69">
        <f t="shared" si="10"/>
        <v>137176.37473244485</v>
      </c>
      <c r="BU15" s="69">
        <f t="shared" si="11"/>
        <v>183563.90923104674</v>
      </c>
    </row>
    <row r="16" spans="1:73" s="2" customFormat="1" x14ac:dyDescent="0.25">
      <c r="A16" s="63">
        <v>32</v>
      </c>
      <c r="B16" s="63">
        <v>114</v>
      </c>
      <c r="C16" s="63">
        <v>321508</v>
      </c>
      <c r="D16" s="63">
        <v>320505</v>
      </c>
      <c r="E16" s="63" t="s">
        <v>66</v>
      </c>
      <c r="F16" s="63" t="s">
        <v>65</v>
      </c>
      <c r="G16" s="70">
        <v>73</v>
      </c>
      <c r="H16" s="70">
        <v>73</v>
      </c>
      <c r="I16" s="65">
        <v>996247</v>
      </c>
      <c r="J16" s="65">
        <v>290614</v>
      </c>
      <c r="K16" s="65">
        <f t="shared" si="12"/>
        <v>1286861</v>
      </c>
      <c r="L16" s="65">
        <v>958217</v>
      </c>
      <c r="M16" s="65">
        <v>268994</v>
      </c>
      <c r="N16" s="65">
        <v>38030</v>
      </c>
      <c r="O16" s="65">
        <v>21620</v>
      </c>
      <c r="P16" s="65">
        <v>103.97</v>
      </c>
      <c r="Q16" s="65">
        <v>108.04</v>
      </c>
      <c r="R16" s="65">
        <v>1426922</v>
      </c>
      <c r="S16" s="65">
        <v>773758</v>
      </c>
      <c r="T16" s="65">
        <v>1385561</v>
      </c>
      <c r="U16" s="65">
        <v>759207</v>
      </c>
      <c r="V16" s="65">
        <v>41361</v>
      </c>
      <c r="W16" s="65">
        <v>14551</v>
      </c>
      <c r="X16" s="65">
        <v>102.99</v>
      </c>
      <c r="Y16" s="65">
        <v>101.92</v>
      </c>
      <c r="Z16" s="65">
        <v>197174</v>
      </c>
      <c r="AA16" s="65">
        <v>206343</v>
      </c>
      <c r="AB16" s="65">
        <v>228422</v>
      </c>
      <c r="AC16" s="65">
        <v>208264</v>
      </c>
      <c r="AD16" s="65">
        <v>-31248</v>
      </c>
      <c r="AE16" s="65">
        <v>-1921</v>
      </c>
      <c r="AF16" s="65">
        <v>86.32</v>
      </c>
      <c r="AG16" s="65">
        <v>99.08</v>
      </c>
      <c r="AH16" s="65">
        <v>1643555</v>
      </c>
      <c r="AI16" s="65">
        <v>988282</v>
      </c>
      <c r="AJ16" s="65">
        <v>1630064</v>
      </c>
      <c r="AK16" s="65">
        <v>980510</v>
      </c>
      <c r="AL16" s="65">
        <v>13491</v>
      </c>
      <c r="AM16" s="65">
        <v>7772</v>
      </c>
      <c r="AN16" s="65">
        <v>100.83</v>
      </c>
      <c r="AO16" s="65">
        <v>100.79</v>
      </c>
      <c r="AP16" s="65">
        <v>19546.88</v>
      </c>
      <c r="AQ16" s="65">
        <v>10599.42</v>
      </c>
      <c r="AR16" s="65">
        <v>18980.29</v>
      </c>
      <c r="AS16" s="65">
        <v>10400.1</v>
      </c>
      <c r="AT16" s="65">
        <v>566.59</v>
      </c>
      <c r="AU16" s="65">
        <v>199.32</v>
      </c>
      <c r="AV16" s="65">
        <v>102.99</v>
      </c>
      <c r="AW16" s="65">
        <v>101.92</v>
      </c>
      <c r="AX16" s="66">
        <v>13647.219178082192</v>
      </c>
      <c r="AY16" s="66">
        <v>3981.0136986301368</v>
      </c>
      <c r="AZ16" s="66">
        <v>13126.260273972603</v>
      </c>
      <c r="BA16" s="66">
        <v>3684.8493150684931</v>
      </c>
      <c r="BB16" s="66">
        <v>520.95890410958964</v>
      </c>
      <c r="BC16" s="66">
        <v>296.16438356164372</v>
      </c>
      <c r="BD16" s="66">
        <v>103.96882960748974</v>
      </c>
      <c r="BE16" s="67">
        <v>108.03735399302585</v>
      </c>
      <c r="BF16" s="59">
        <f t="shared" si="0"/>
        <v>0</v>
      </c>
      <c r="BG16" s="59"/>
      <c r="BH16" s="59"/>
      <c r="BI16" s="60">
        <f t="shared" si="13"/>
        <v>478172.19768830691</v>
      </c>
      <c r="BJ16" s="59">
        <f t="shared" si="1"/>
        <v>478172.19768830691</v>
      </c>
      <c r="BK16" s="69">
        <f t="shared" si="2"/>
        <v>370185.76010181574</v>
      </c>
      <c r="BL16" s="69">
        <f t="shared" si="2"/>
        <v>107986.43758649117</v>
      </c>
      <c r="BM16" s="69">
        <f t="shared" si="3"/>
        <v>223892.74713080388</v>
      </c>
      <c r="BN16" s="69">
        <f t="shared" si="4"/>
        <v>188184.42858394864</v>
      </c>
      <c r="BO16" s="69">
        <f t="shared" si="5"/>
        <v>35708.318546855247</v>
      </c>
      <c r="BP16" s="69">
        <f t="shared" si="6"/>
        <v>90603.369200453846</v>
      </c>
      <c r="BQ16" s="69">
        <f t="shared" si="7"/>
        <v>54895.050653598599</v>
      </c>
      <c r="BR16" s="69">
        <f t="shared" si="8"/>
        <v>35708.318546855247</v>
      </c>
      <c r="BS16" s="69">
        <f t="shared" si="9"/>
        <v>146293.01297101186</v>
      </c>
      <c r="BT16" s="69">
        <f t="shared" si="10"/>
        <v>17383.068386037325</v>
      </c>
      <c r="BU16" s="69">
        <f t="shared" si="11"/>
        <v>163676.08135704917</v>
      </c>
    </row>
    <row r="17" spans="1:73" s="2" customFormat="1" x14ac:dyDescent="0.25">
      <c r="A17" s="63">
        <v>32</v>
      </c>
      <c r="B17" s="63">
        <v>116</v>
      </c>
      <c r="C17" s="63">
        <v>320007</v>
      </c>
      <c r="D17" s="63">
        <v>324008</v>
      </c>
      <c r="E17" s="63" t="s">
        <v>67</v>
      </c>
      <c r="F17" s="63" t="s">
        <v>68</v>
      </c>
      <c r="G17" s="70">
        <v>112</v>
      </c>
      <c r="H17" s="70">
        <v>112</v>
      </c>
      <c r="I17" s="65">
        <v>596347</v>
      </c>
      <c r="J17" s="65">
        <v>1470723</v>
      </c>
      <c r="K17" s="65">
        <f t="shared" si="12"/>
        <v>2067070</v>
      </c>
      <c r="L17" s="65">
        <v>515674</v>
      </c>
      <c r="M17" s="65">
        <v>1719209</v>
      </c>
      <c r="N17" s="65">
        <v>80673</v>
      </c>
      <c r="O17" s="65">
        <v>-248486</v>
      </c>
      <c r="P17" s="65">
        <v>115.64</v>
      </c>
      <c r="Q17" s="65">
        <v>85.55</v>
      </c>
      <c r="R17" s="65">
        <v>1219568</v>
      </c>
      <c r="S17" s="65">
        <v>2170910</v>
      </c>
      <c r="T17" s="65">
        <v>1162427</v>
      </c>
      <c r="U17" s="65">
        <v>2526295</v>
      </c>
      <c r="V17" s="65">
        <v>57141</v>
      </c>
      <c r="W17" s="65">
        <v>-355385</v>
      </c>
      <c r="X17" s="65">
        <v>104.92</v>
      </c>
      <c r="Y17" s="65">
        <v>85.93</v>
      </c>
      <c r="Z17" s="65">
        <v>367285</v>
      </c>
      <c r="AA17" s="65">
        <v>364832</v>
      </c>
      <c r="AB17" s="65">
        <v>356189</v>
      </c>
      <c r="AC17" s="65">
        <v>355677</v>
      </c>
      <c r="AD17" s="65">
        <v>11096</v>
      </c>
      <c r="AE17" s="65">
        <v>9155</v>
      </c>
      <c r="AF17" s="65">
        <v>103.12</v>
      </c>
      <c r="AG17" s="65">
        <v>102.57</v>
      </c>
      <c r="AH17" s="65">
        <v>1595128</v>
      </c>
      <c r="AI17" s="65">
        <v>2544973</v>
      </c>
      <c r="AJ17" s="65">
        <v>1532455</v>
      </c>
      <c r="AK17" s="65">
        <v>2892957</v>
      </c>
      <c r="AL17" s="65">
        <v>62673</v>
      </c>
      <c r="AM17" s="65">
        <v>-347984</v>
      </c>
      <c r="AN17" s="65">
        <v>104.09</v>
      </c>
      <c r="AO17" s="65">
        <v>87.97</v>
      </c>
      <c r="AP17" s="65">
        <v>10889</v>
      </c>
      <c r="AQ17" s="65">
        <v>19383.13</v>
      </c>
      <c r="AR17" s="65">
        <v>10378.81</v>
      </c>
      <c r="AS17" s="65">
        <v>22556.21</v>
      </c>
      <c r="AT17" s="65">
        <v>510.19</v>
      </c>
      <c r="AU17" s="65">
        <v>-3173.08</v>
      </c>
      <c r="AV17" s="65">
        <v>104.92</v>
      </c>
      <c r="AW17" s="65">
        <v>85.93</v>
      </c>
      <c r="AX17" s="66">
        <v>5324.5267857142853</v>
      </c>
      <c r="AY17" s="66">
        <v>13131.455357142857</v>
      </c>
      <c r="AZ17" s="66">
        <v>4604.2321428571431</v>
      </c>
      <c r="BA17" s="66">
        <v>15350.080357142857</v>
      </c>
      <c r="BB17" s="66">
        <v>720.29464285714221</v>
      </c>
      <c r="BC17" s="66">
        <v>-2218.625</v>
      </c>
      <c r="BD17" s="66">
        <v>115.64418605553119</v>
      </c>
      <c r="BE17" s="67">
        <v>85.546492602121091</v>
      </c>
      <c r="BF17" s="59">
        <f t="shared" si="0"/>
        <v>0</v>
      </c>
      <c r="BG17" s="59"/>
      <c r="BH17" s="59"/>
      <c r="BI17" s="60">
        <f t="shared" si="13"/>
        <v>768082.49272887164</v>
      </c>
      <c r="BJ17" s="59">
        <f t="shared" si="1"/>
        <v>768082.49272887164</v>
      </c>
      <c r="BK17" s="69">
        <f t="shared" si="2"/>
        <v>221590.79774336837</v>
      </c>
      <c r="BL17" s="69">
        <f t="shared" si="2"/>
        <v>546491.69498550333</v>
      </c>
      <c r="BM17" s="69">
        <f t="shared" si="3"/>
        <v>167431.34523667287</v>
      </c>
      <c r="BN17" s="69">
        <f t="shared" si="4"/>
        <v>112645.97979492236</v>
      </c>
      <c r="BO17" s="69">
        <f t="shared" si="5"/>
        <v>54785.365441750517</v>
      </c>
      <c r="BP17" s="69">
        <f t="shared" si="6"/>
        <v>332595.15293448139</v>
      </c>
      <c r="BQ17" s="69">
        <f t="shared" si="7"/>
        <v>277809.78749273089</v>
      </c>
      <c r="BR17" s="69">
        <f t="shared" si="8"/>
        <v>54785.365441750517</v>
      </c>
      <c r="BS17" s="69">
        <f t="shared" si="9"/>
        <v>54159.452506695496</v>
      </c>
      <c r="BT17" s="69">
        <f t="shared" si="10"/>
        <v>213896.54205102194</v>
      </c>
      <c r="BU17" s="69">
        <f t="shared" si="11"/>
        <v>268055.99455771747</v>
      </c>
    </row>
    <row r="18" spans="1:73" s="2" customFormat="1" x14ac:dyDescent="0.25">
      <c r="A18" s="63">
        <v>32</v>
      </c>
      <c r="B18" s="63">
        <v>118</v>
      </c>
      <c r="C18" s="63">
        <v>320505</v>
      </c>
      <c r="D18" s="63">
        <v>320204</v>
      </c>
      <c r="E18" s="63" t="s">
        <v>65</v>
      </c>
      <c r="F18" s="63" t="s">
        <v>69</v>
      </c>
      <c r="G18" s="70">
        <v>9</v>
      </c>
      <c r="H18" s="70">
        <v>9</v>
      </c>
      <c r="I18" s="65">
        <v>30889</v>
      </c>
      <c r="J18" s="65">
        <v>45193</v>
      </c>
      <c r="K18" s="65">
        <f t="shared" si="12"/>
        <v>76082</v>
      </c>
      <c r="L18" s="65">
        <v>26519</v>
      </c>
      <c r="M18" s="65">
        <v>55003</v>
      </c>
      <c r="N18" s="65">
        <v>4370</v>
      </c>
      <c r="O18" s="65">
        <v>-9810</v>
      </c>
      <c r="P18" s="65">
        <v>116.48</v>
      </c>
      <c r="Q18" s="65">
        <v>82.16</v>
      </c>
      <c r="R18" s="65">
        <v>48806</v>
      </c>
      <c r="S18" s="65">
        <v>70766</v>
      </c>
      <c r="T18" s="65">
        <v>47350</v>
      </c>
      <c r="U18" s="65">
        <v>85536</v>
      </c>
      <c r="V18" s="65">
        <v>1456</v>
      </c>
      <c r="W18" s="65">
        <v>-14770</v>
      </c>
      <c r="X18" s="65">
        <v>103.07</v>
      </c>
      <c r="Y18" s="65">
        <v>82.73</v>
      </c>
      <c r="Z18" s="65">
        <v>1066</v>
      </c>
      <c r="AA18" s="65">
        <v>892</v>
      </c>
      <c r="AB18" s="65">
        <v>4028</v>
      </c>
      <c r="AC18" s="65">
        <v>2778</v>
      </c>
      <c r="AD18" s="65">
        <v>-2962</v>
      </c>
      <c r="AE18" s="65">
        <v>-1886</v>
      </c>
      <c r="AF18" s="65">
        <v>26.46</v>
      </c>
      <c r="AG18" s="65">
        <v>32.11</v>
      </c>
      <c r="AH18" s="65">
        <v>50824</v>
      </c>
      <c r="AI18" s="65">
        <v>71972</v>
      </c>
      <c r="AJ18" s="65">
        <v>52390</v>
      </c>
      <c r="AK18" s="65">
        <v>88900</v>
      </c>
      <c r="AL18" s="65">
        <v>-1566</v>
      </c>
      <c r="AM18" s="65">
        <v>-16928</v>
      </c>
      <c r="AN18" s="65">
        <v>97.01</v>
      </c>
      <c r="AO18" s="65">
        <v>80.959999999999994</v>
      </c>
      <c r="AP18" s="65">
        <v>5422.89</v>
      </c>
      <c r="AQ18" s="65">
        <v>7862.89</v>
      </c>
      <c r="AR18" s="65">
        <v>5261.11</v>
      </c>
      <c r="AS18" s="65">
        <v>9504</v>
      </c>
      <c r="AT18" s="65">
        <v>161.78</v>
      </c>
      <c r="AU18" s="65">
        <v>-1641.11</v>
      </c>
      <c r="AV18" s="65">
        <v>103.08</v>
      </c>
      <c r="AW18" s="65">
        <v>82.73</v>
      </c>
      <c r="AX18" s="66">
        <v>3432.1111111111113</v>
      </c>
      <c r="AY18" s="66">
        <v>5021.4444444444443</v>
      </c>
      <c r="AZ18" s="66">
        <v>2946.5555555555557</v>
      </c>
      <c r="BA18" s="66">
        <v>6111.4444444444443</v>
      </c>
      <c r="BB18" s="66">
        <v>485.55555555555566</v>
      </c>
      <c r="BC18" s="66">
        <v>-1090</v>
      </c>
      <c r="BD18" s="66">
        <v>116.47875108412838</v>
      </c>
      <c r="BE18" s="67">
        <v>82.164609203134376</v>
      </c>
      <c r="BF18" s="59">
        <f t="shared" si="0"/>
        <v>0</v>
      </c>
      <c r="BG18" s="59"/>
      <c r="BH18" s="59"/>
      <c r="BI18" s="60">
        <f t="shared" si="13"/>
        <v>28270.572458503106</v>
      </c>
      <c r="BJ18" s="59">
        <f t="shared" si="1"/>
        <v>28270.572458503106</v>
      </c>
      <c r="BK18" s="69">
        <f t="shared" si="2"/>
        <v>11477.743916704378</v>
      </c>
      <c r="BL18" s="69">
        <f t="shared" si="2"/>
        <v>16792.828541798728</v>
      </c>
      <c r="BM18" s="69">
        <f t="shared" si="3"/>
        <v>10237.121980529915</v>
      </c>
      <c r="BN18" s="69">
        <f t="shared" si="4"/>
        <v>5834.7265432463928</v>
      </c>
      <c r="BO18" s="69">
        <f t="shared" si="5"/>
        <v>4402.3954372835233</v>
      </c>
      <c r="BP18" s="69">
        <f t="shared" si="6"/>
        <v>12939.05239182832</v>
      </c>
      <c r="BQ18" s="69">
        <f t="shared" si="7"/>
        <v>8536.6569545447965</v>
      </c>
      <c r="BR18" s="69">
        <f t="shared" si="8"/>
        <v>4402.3954372835233</v>
      </c>
      <c r="BS18" s="69">
        <f t="shared" si="9"/>
        <v>1240.6219361744625</v>
      </c>
      <c r="BT18" s="69">
        <f t="shared" si="10"/>
        <v>3853.7761499704084</v>
      </c>
      <c r="BU18" s="69">
        <f t="shared" si="11"/>
        <v>5094.3980861448708</v>
      </c>
    </row>
    <row r="19" spans="1:73" s="2" customFormat="1" x14ac:dyDescent="0.25">
      <c r="A19" s="63">
        <v>32</v>
      </c>
      <c r="B19" s="63">
        <v>120</v>
      </c>
      <c r="C19" s="63">
        <v>320204</v>
      </c>
      <c r="D19" s="63">
        <v>320100</v>
      </c>
      <c r="E19" s="63" t="s">
        <v>69</v>
      </c>
      <c r="F19" s="63" t="s">
        <v>70</v>
      </c>
      <c r="G19" s="70">
        <v>3</v>
      </c>
      <c r="H19" s="70">
        <v>3</v>
      </c>
      <c r="I19" s="65">
        <v>10223</v>
      </c>
      <c r="J19" s="65">
        <v>15086</v>
      </c>
      <c r="K19" s="65">
        <f t="shared" si="12"/>
        <v>25309</v>
      </c>
      <c r="L19" s="65">
        <v>8813</v>
      </c>
      <c r="M19" s="65">
        <v>18320</v>
      </c>
      <c r="N19" s="65">
        <v>1410</v>
      </c>
      <c r="O19" s="65">
        <v>-3234</v>
      </c>
      <c r="P19" s="65">
        <v>116</v>
      </c>
      <c r="Q19" s="65">
        <v>82.35</v>
      </c>
      <c r="R19" s="65">
        <v>16170</v>
      </c>
      <c r="S19" s="65">
        <v>23666</v>
      </c>
      <c r="T19" s="65">
        <v>15766</v>
      </c>
      <c r="U19" s="65">
        <v>28514</v>
      </c>
      <c r="V19" s="65">
        <v>404</v>
      </c>
      <c r="W19" s="65">
        <v>-4848</v>
      </c>
      <c r="X19" s="65">
        <v>102.56</v>
      </c>
      <c r="Y19" s="65">
        <v>83</v>
      </c>
      <c r="Z19" s="65">
        <v>1003</v>
      </c>
      <c r="AA19" s="65">
        <v>1028</v>
      </c>
      <c r="AB19" s="65">
        <v>3184</v>
      </c>
      <c r="AC19" s="65">
        <v>2600</v>
      </c>
      <c r="AD19" s="65">
        <v>-2181</v>
      </c>
      <c r="AE19" s="65">
        <v>-1572</v>
      </c>
      <c r="AF19" s="65">
        <v>31.5</v>
      </c>
      <c r="AG19" s="65">
        <v>39.54</v>
      </c>
      <c r="AH19" s="65">
        <v>17520</v>
      </c>
      <c r="AI19" s="65">
        <v>24866</v>
      </c>
      <c r="AJ19" s="65">
        <v>19285</v>
      </c>
      <c r="AK19" s="65">
        <v>31333</v>
      </c>
      <c r="AL19" s="65">
        <v>-1765</v>
      </c>
      <c r="AM19" s="65">
        <v>-6467</v>
      </c>
      <c r="AN19" s="65">
        <v>90.85</v>
      </c>
      <c r="AO19" s="65">
        <v>79.36</v>
      </c>
      <c r="AP19" s="65">
        <v>5390</v>
      </c>
      <c r="AQ19" s="65">
        <v>7888.67</v>
      </c>
      <c r="AR19" s="65">
        <v>5255.33</v>
      </c>
      <c r="AS19" s="65">
        <v>9504.67</v>
      </c>
      <c r="AT19" s="65">
        <v>134.66999999999999</v>
      </c>
      <c r="AU19" s="65">
        <v>-1616</v>
      </c>
      <c r="AV19" s="65">
        <v>102.56</v>
      </c>
      <c r="AW19" s="65">
        <v>83</v>
      </c>
      <c r="AX19" s="66">
        <v>3407.6666666666665</v>
      </c>
      <c r="AY19" s="66">
        <v>5028.666666666667</v>
      </c>
      <c r="AZ19" s="66">
        <v>2937.6666666666665</v>
      </c>
      <c r="BA19" s="66">
        <v>6106.666666666667</v>
      </c>
      <c r="BB19" s="66">
        <v>470</v>
      </c>
      <c r="BC19" s="66">
        <v>-1078</v>
      </c>
      <c r="BD19" s="66">
        <v>115.99909225008511</v>
      </c>
      <c r="BE19" s="67">
        <v>82.347161572052414</v>
      </c>
      <c r="BF19" s="59">
        <f t="shared" si="0"/>
        <v>0</v>
      </c>
      <c r="BG19" s="59"/>
      <c r="BH19" s="59"/>
      <c r="BI19" s="60">
        <f t="shared" si="13"/>
        <v>9404.325837284181</v>
      </c>
      <c r="BJ19" s="59">
        <f t="shared" si="1"/>
        <v>9404.325837284181</v>
      </c>
      <c r="BK19" s="69">
        <f t="shared" si="2"/>
        <v>3798.6654168302261</v>
      </c>
      <c r="BL19" s="69">
        <f t="shared" si="2"/>
        <v>5605.6604204539553</v>
      </c>
      <c r="BM19" s="69">
        <f t="shared" si="3"/>
        <v>3398.5218148539866</v>
      </c>
      <c r="BN19" s="69">
        <f t="shared" si="4"/>
        <v>1931.0566690928122</v>
      </c>
      <c r="BO19" s="69">
        <f t="shared" si="5"/>
        <v>1467.4651457611744</v>
      </c>
      <c r="BP19" s="69">
        <f t="shared" si="6"/>
        <v>4317.1101530911328</v>
      </c>
      <c r="BQ19" s="69">
        <f t="shared" si="7"/>
        <v>2849.6450073299584</v>
      </c>
      <c r="BR19" s="69">
        <f t="shared" si="8"/>
        <v>1467.4651457611744</v>
      </c>
      <c r="BS19" s="69">
        <f t="shared" si="9"/>
        <v>400.14360197623955</v>
      </c>
      <c r="BT19" s="69">
        <f t="shared" si="10"/>
        <v>1288.5502673628225</v>
      </c>
      <c r="BU19" s="69">
        <f t="shared" si="11"/>
        <v>1688.6938693390621</v>
      </c>
    </row>
    <row r="20" spans="1:73" s="2" customFormat="1" x14ac:dyDescent="0.25">
      <c r="A20" s="63">
        <v>32</v>
      </c>
      <c r="B20" s="63">
        <v>122</v>
      </c>
      <c r="C20" s="63">
        <v>320308</v>
      </c>
      <c r="D20" s="63">
        <v>320100</v>
      </c>
      <c r="E20" s="63" t="s">
        <v>71</v>
      </c>
      <c r="F20" s="63" t="s">
        <v>70</v>
      </c>
      <c r="G20" s="70">
        <v>5</v>
      </c>
      <c r="H20" s="70">
        <v>5</v>
      </c>
      <c r="I20" s="65">
        <v>499</v>
      </c>
      <c r="J20" s="65">
        <v>620</v>
      </c>
      <c r="K20" s="65">
        <f t="shared" si="12"/>
        <v>1119</v>
      </c>
      <c r="L20" s="65">
        <v>517</v>
      </c>
      <c r="M20" s="65">
        <v>1753</v>
      </c>
      <c r="N20" s="65">
        <v>-18</v>
      </c>
      <c r="O20" s="65">
        <v>-1133</v>
      </c>
      <c r="P20" s="65">
        <v>96.52</v>
      </c>
      <c r="Q20" s="65">
        <v>35.369999999999997</v>
      </c>
      <c r="R20" s="65">
        <v>981</v>
      </c>
      <c r="S20" s="65">
        <v>980</v>
      </c>
      <c r="T20" s="65">
        <v>1198</v>
      </c>
      <c r="U20" s="65">
        <v>2583</v>
      </c>
      <c r="V20" s="65">
        <v>-217</v>
      </c>
      <c r="W20" s="65">
        <v>-1603</v>
      </c>
      <c r="X20" s="65">
        <v>81.89</v>
      </c>
      <c r="Y20" s="65">
        <v>37.94</v>
      </c>
      <c r="Z20" s="65">
        <v>48957</v>
      </c>
      <c r="AA20" s="65">
        <v>44811</v>
      </c>
      <c r="AB20" s="65">
        <v>39821</v>
      </c>
      <c r="AC20" s="65">
        <v>36297</v>
      </c>
      <c r="AD20" s="65">
        <v>9136</v>
      </c>
      <c r="AE20" s="65">
        <v>8514</v>
      </c>
      <c r="AF20" s="65">
        <v>122.94</v>
      </c>
      <c r="AG20" s="65">
        <v>123.46</v>
      </c>
      <c r="AH20" s="65">
        <v>57631</v>
      </c>
      <c r="AI20" s="65">
        <v>52315</v>
      </c>
      <c r="AJ20" s="65">
        <v>49164</v>
      </c>
      <c r="AK20" s="65">
        <v>47840</v>
      </c>
      <c r="AL20" s="65">
        <v>8467</v>
      </c>
      <c r="AM20" s="65">
        <v>4475</v>
      </c>
      <c r="AN20" s="65">
        <v>117.22</v>
      </c>
      <c r="AO20" s="65">
        <v>109.35</v>
      </c>
      <c r="AP20" s="65">
        <v>196.2</v>
      </c>
      <c r="AQ20" s="65">
        <v>196</v>
      </c>
      <c r="AR20" s="65">
        <v>239.6</v>
      </c>
      <c r="AS20" s="65">
        <v>516.6</v>
      </c>
      <c r="AT20" s="65">
        <v>-43.4</v>
      </c>
      <c r="AU20" s="65">
        <v>-320.60000000000002</v>
      </c>
      <c r="AV20" s="65">
        <v>81.89</v>
      </c>
      <c r="AW20" s="65">
        <v>37.94</v>
      </c>
      <c r="AX20" s="66">
        <v>99.8</v>
      </c>
      <c r="AY20" s="66">
        <v>124</v>
      </c>
      <c r="AZ20" s="66">
        <v>103.4</v>
      </c>
      <c r="BA20" s="66">
        <v>350.6</v>
      </c>
      <c r="BB20" s="66">
        <v>-3.6000000000000085</v>
      </c>
      <c r="BC20" s="66">
        <v>-226.60000000000002</v>
      </c>
      <c r="BD20" s="66">
        <v>96.518375241779481</v>
      </c>
      <c r="BE20" s="67">
        <v>35.36794067313177</v>
      </c>
      <c r="BF20" s="59">
        <f t="shared" si="0"/>
        <v>0</v>
      </c>
      <c r="BG20" s="59"/>
      <c r="BH20" s="59"/>
      <c r="BI20" s="60">
        <f t="shared" si="13"/>
        <v>415.79835678695321</v>
      </c>
      <c r="BJ20" s="59">
        <f t="shared" si="1"/>
        <v>415.79835678695321</v>
      </c>
      <c r="BK20" s="69">
        <f t="shared" si="2"/>
        <v>185.41857018470927</v>
      </c>
      <c r="BL20" s="69">
        <f t="shared" si="2"/>
        <v>230.37978660224397</v>
      </c>
      <c r="BM20" s="69">
        <f t="shared" si="3"/>
        <v>2540.0330222444286</v>
      </c>
      <c r="BN20" s="69">
        <f t="shared" si="4"/>
        <v>94.257779309137561</v>
      </c>
      <c r="BO20" s="69">
        <f t="shared" si="5"/>
        <v>2445.7752429352909</v>
      </c>
      <c r="BP20" s="69">
        <f t="shared" si="6"/>
        <v>2562.8891170268043</v>
      </c>
      <c r="BQ20" s="69">
        <f t="shared" si="7"/>
        <v>117.11387409151359</v>
      </c>
      <c r="BR20" s="69">
        <f t="shared" si="8"/>
        <v>2445.7752429352909</v>
      </c>
      <c r="BS20" s="69">
        <f t="shared" si="9"/>
        <v>-2354.6144520597195</v>
      </c>
      <c r="BT20" s="69">
        <f t="shared" si="10"/>
        <v>-2332.5093304245602</v>
      </c>
      <c r="BU20" s="69">
        <f t="shared" si="11"/>
        <v>-4687.1237824842792</v>
      </c>
    </row>
    <row r="21" spans="1:73" s="2" customFormat="1" x14ac:dyDescent="0.25">
      <c r="A21" s="63">
        <v>32</v>
      </c>
      <c r="B21" s="63">
        <v>124</v>
      </c>
      <c r="C21" s="63">
        <v>322445</v>
      </c>
      <c r="D21" s="63">
        <v>320609</v>
      </c>
      <c r="E21" s="63" t="s">
        <v>72</v>
      </c>
      <c r="F21" s="63" t="s">
        <v>73</v>
      </c>
      <c r="G21" s="70">
        <v>12</v>
      </c>
      <c r="H21" s="70">
        <v>12</v>
      </c>
      <c r="I21" s="65">
        <v>167534</v>
      </c>
      <c r="J21" s="65">
        <v>168496</v>
      </c>
      <c r="K21" s="65">
        <f t="shared" si="12"/>
        <v>336030</v>
      </c>
      <c r="L21" s="65">
        <v>213838</v>
      </c>
      <c r="M21" s="65">
        <v>205951</v>
      </c>
      <c r="N21" s="65">
        <v>-46304</v>
      </c>
      <c r="O21" s="65">
        <v>-37455</v>
      </c>
      <c r="P21" s="65">
        <v>78.349999999999994</v>
      </c>
      <c r="Q21" s="65">
        <v>81.81</v>
      </c>
      <c r="R21" s="65">
        <v>290556</v>
      </c>
      <c r="S21" s="65">
        <v>296573</v>
      </c>
      <c r="T21" s="65">
        <v>365379</v>
      </c>
      <c r="U21" s="65">
        <v>380747</v>
      </c>
      <c r="V21" s="65">
        <v>-74823</v>
      </c>
      <c r="W21" s="65">
        <v>-84174</v>
      </c>
      <c r="X21" s="65">
        <v>79.52</v>
      </c>
      <c r="Y21" s="65">
        <v>77.89</v>
      </c>
      <c r="Z21" s="65">
        <v>11</v>
      </c>
      <c r="AA21" s="65">
        <v>6</v>
      </c>
      <c r="AB21" s="65">
        <v>10</v>
      </c>
      <c r="AC21" s="65">
        <v>18</v>
      </c>
      <c r="AD21" s="65">
        <v>1</v>
      </c>
      <c r="AE21" s="65">
        <v>-12</v>
      </c>
      <c r="AF21" s="65">
        <v>110</v>
      </c>
      <c r="AG21" s="65">
        <v>33.33</v>
      </c>
      <c r="AH21" s="65">
        <v>294110</v>
      </c>
      <c r="AI21" s="65">
        <v>298303</v>
      </c>
      <c r="AJ21" s="65">
        <v>369468</v>
      </c>
      <c r="AK21" s="65">
        <v>385123</v>
      </c>
      <c r="AL21" s="65">
        <v>-75358</v>
      </c>
      <c r="AM21" s="65">
        <v>-86820</v>
      </c>
      <c r="AN21" s="65">
        <v>79.599999999999994</v>
      </c>
      <c r="AO21" s="65">
        <v>77.459999999999994</v>
      </c>
      <c r="AP21" s="65">
        <v>24213</v>
      </c>
      <c r="AQ21" s="65">
        <v>24714.42</v>
      </c>
      <c r="AR21" s="65">
        <v>30448.25</v>
      </c>
      <c r="AS21" s="65">
        <v>31728.92</v>
      </c>
      <c r="AT21" s="65">
        <v>-6235.25</v>
      </c>
      <c r="AU21" s="65">
        <v>-7014.5</v>
      </c>
      <c r="AV21" s="65">
        <v>79.52</v>
      </c>
      <c r="AW21" s="65">
        <v>77.89</v>
      </c>
      <c r="AX21" s="66">
        <v>13961.166666666666</v>
      </c>
      <c r="AY21" s="66">
        <v>14041.333333333334</v>
      </c>
      <c r="AZ21" s="66">
        <v>17819.833333333332</v>
      </c>
      <c r="BA21" s="66">
        <v>17162.583333333332</v>
      </c>
      <c r="BB21" s="66">
        <v>-3858.6666666666661</v>
      </c>
      <c r="BC21" s="66">
        <v>-3121.2499999999982</v>
      </c>
      <c r="BD21" s="66">
        <v>78.346224712165295</v>
      </c>
      <c r="BE21" s="67">
        <v>81.81363528217878</v>
      </c>
      <c r="BF21" s="59">
        <f t="shared" si="0"/>
        <v>0</v>
      </c>
      <c r="BG21" s="59"/>
      <c r="BH21" s="59"/>
      <c r="BI21" s="60">
        <f t="shared" si="13"/>
        <v>124862.12853540652</v>
      </c>
      <c r="BJ21" s="59">
        <f t="shared" si="1"/>
        <v>124862.12853540652</v>
      </c>
      <c r="BK21" s="69">
        <f t="shared" si="2"/>
        <v>62252.334142936037</v>
      </c>
      <c r="BL21" s="69">
        <f t="shared" si="2"/>
        <v>62609.794392470481</v>
      </c>
      <c r="BM21" s="69">
        <f t="shared" si="3"/>
        <v>37515.918296024756</v>
      </c>
      <c r="BN21" s="69">
        <f t="shared" si="4"/>
        <v>31646.057712980062</v>
      </c>
      <c r="BO21" s="69">
        <f t="shared" si="5"/>
        <v>5869.8605830446977</v>
      </c>
      <c r="BP21" s="69">
        <f t="shared" si="6"/>
        <v>37697.633694211916</v>
      </c>
      <c r="BQ21" s="69">
        <f t="shared" si="7"/>
        <v>31827.773111167218</v>
      </c>
      <c r="BR21" s="69">
        <f t="shared" si="8"/>
        <v>5869.8605830446977</v>
      </c>
      <c r="BS21" s="69">
        <f t="shared" si="9"/>
        <v>24736.415846911281</v>
      </c>
      <c r="BT21" s="69">
        <f t="shared" si="10"/>
        <v>24912.160698258565</v>
      </c>
      <c r="BU21" s="69">
        <f t="shared" si="11"/>
        <v>49648.576545169846</v>
      </c>
    </row>
    <row r="22" spans="1:73" s="2" customFormat="1" x14ac:dyDescent="0.25">
      <c r="A22" s="63">
        <v>32</v>
      </c>
      <c r="B22" s="63">
        <v>126</v>
      </c>
      <c r="C22" s="63">
        <v>320609</v>
      </c>
      <c r="D22" s="63">
        <v>320007</v>
      </c>
      <c r="E22" s="63" t="s">
        <v>73</v>
      </c>
      <c r="F22" s="63" t="s">
        <v>67</v>
      </c>
      <c r="G22" s="70">
        <v>14</v>
      </c>
      <c r="H22" s="70">
        <v>14</v>
      </c>
      <c r="I22" s="65">
        <v>159126</v>
      </c>
      <c r="J22" s="65">
        <v>183908</v>
      </c>
      <c r="K22" s="65">
        <f t="shared" si="12"/>
        <v>343034</v>
      </c>
      <c r="L22" s="65">
        <v>150182</v>
      </c>
      <c r="M22" s="65">
        <v>198131</v>
      </c>
      <c r="N22" s="65">
        <v>8944</v>
      </c>
      <c r="O22" s="65">
        <v>-14223</v>
      </c>
      <c r="P22" s="65">
        <v>105.96</v>
      </c>
      <c r="Q22" s="65">
        <v>92.82</v>
      </c>
      <c r="R22" s="65">
        <v>288065</v>
      </c>
      <c r="S22" s="65">
        <v>308004</v>
      </c>
      <c r="T22" s="65">
        <v>279446</v>
      </c>
      <c r="U22" s="65">
        <v>328441</v>
      </c>
      <c r="V22" s="65">
        <v>8619</v>
      </c>
      <c r="W22" s="65">
        <v>-20437</v>
      </c>
      <c r="X22" s="65">
        <v>103.08</v>
      </c>
      <c r="Y22" s="65">
        <v>93.78</v>
      </c>
      <c r="Z22" s="65">
        <v>0</v>
      </c>
      <c r="AA22" s="65">
        <v>6</v>
      </c>
      <c r="AB22" s="65">
        <v>0</v>
      </c>
      <c r="AC22" s="65">
        <v>0</v>
      </c>
      <c r="AD22" s="65">
        <v>0</v>
      </c>
      <c r="AE22" s="65">
        <v>6</v>
      </c>
      <c r="AF22" s="65">
        <v>0</v>
      </c>
      <c r="AG22" s="65">
        <v>0</v>
      </c>
      <c r="AH22" s="65">
        <v>292190</v>
      </c>
      <c r="AI22" s="65">
        <v>309982</v>
      </c>
      <c r="AJ22" s="65">
        <v>282516</v>
      </c>
      <c r="AK22" s="65">
        <v>330987</v>
      </c>
      <c r="AL22" s="65">
        <v>9674</v>
      </c>
      <c r="AM22" s="65">
        <v>-21005</v>
      </c>
      <c r="AN22" s="65">
        <v>103.42</v>
      </c>
      <c r="AO22" s="65">
        <v>93.65</v>
      </c>
      <c r="AP22" s="65">
        <v>20576.07</v>
      </c>
      <c r="AQ22" s="65">
        <v>22000.29</v>
      </c>
      <c r="AR22" s="65">
        <v>19960.43</v>
      </c>
      <c r="AS22" s="65">
        <v>23460.07</v>
      </c>
      <c r="AT22" s="65">
        <v>615.64</v>
      </c>
      <c r="AU22" s="65">
        <v>-1459.78</v>
      </c>
      <c r="AV22" s="65">
        <v>103.08</v>
      </c>
      <c r="AW22" s="65">
        <v>93.78</v>
      </c>
      <c r="AX22" s="66">
        <v>11366.142857142857</v>
      </c>
      <c r="AY22" s="66">
        <v>13136.285714285714</v>
      </c>
      <c r="AZ22" s="66">
        <v>10727.285714285714</v>
      </c>
      <c r="BA22" s="66">
        <v>14152.214285714286</v>
      </c>
      <c r="BB22" s="66">
        <v>638.85714285714312</v>
      </c>
      <c r="BC22" s="66">
        <v>-1015.9285714285725</v>
      </c>
      <c r="BD22" s="66">
        <v>105.95544073191195</v>
      </c>
      <c r="BE22" s="67">
        <v>92.821416133770072</v>
      </c>
      <c r="BF22" s="59">
        <f t="shared" si="0"/>
        <v>0</v>
      </c>
      <c r="BG22" s="59"/>
      <c r="BH22" s="59"/>
      <c r="BI22" s="60">
        <f t="shared" si="13"/>
        <v>127464.67696340993</v>
      </c>
      <c r="BJ22" s="59">
        <f t="shared" si="1"/>
        <v>127464.67696340993</v>
      </c>
      <c r="BK22" s="69">
        <f t="shared" si="2"/>
        <v>59128.08697236883</v>
      </c>
      <c r="BL22" s="69">
        <f t="shared" si="2"/>
        <v>68336.58999104111</v>
      </c>
      <c r="BM22" s="69">
        <f t="shared" si="3"/>
        <v>36906.013145841709</v>
      </c>
      <c r="BN22" s="69">
        <f t="shared" si="4"/>
        <v>30057.842465622893</v>
      </c>
      <c r="BO22" s="69">
        <f t="shared" si="5"/>
        <v>6848.1706802188146</v>
      </c>
      <c r="BP22" s="69">
        <f t="shared" si="6"/>
        <v>41587.168029286688</v>
      </c>
      <c r="BQ22" s="69">
        <f t="shared" si="7"/>
        <v>34738.997349067875</v>
      </c>
      <c r="BR22" s="69">
        <f t="shared" si="8"/>
        <v>6848.1706802188146</v>
      </c>
      <c r="BS22" s="69">
        <f t="shared" si="9"/>
        <v>22222.073826527121</v>
      </c>
      <c r="BT22" s="69">
        <f t="shared" si="10"/>
        <v>26749.421961754422</v>
      </c>
      <c r="BU22" s="69">
        <f t="shared" si="11"/>
        <v>48971.495788281543</v>
      </c>
    </row>
    <row r="23" spans="1:73" s="2" customFormat="1" x14ac:dyDescent="0.25">
      <c r="A23" s="63">
        <v>32</v>
      </c>
      <c r="B23" s="63">
        <v>130</v>
      </c>
      <c r="C23" s="63">
        <v>322445</v>
      </c>
      <c r="D23" s="63">
        <v>320401</v>
      </c>
      <c r="E23" s="63" t="s">
        <v>72</v>
      </c>
      <c r="F23" s="63" t="s">
        <v>74</v>
      </c>
      <c r="G23" s="70">
        <v>4</v>
      </c>
      <c r="H23" s="70">
        <v>4</v>
      </c>
      <c r="I23" s="65">
        <v>180</v>
      </c>
      <c r="J23" s="65">
        <v>265</v>
      </c>
      <c r="K23" s="65">
        <f t="shared" si="12"/>
        <v>445</v>
      </c>
      <c r="L23" s="65">
        <v>39</v>
      </c>
      <c r="M23" s="65">
        <v>526</v>
      </c>
      <c r="N23" s="65">
        <v>141</v>
      </c>
      <c r="O23" s="65">
        <v>-261</v>
      </c>
      <c r="P23" s="65">
        <v>461.54</v>
      </c>
      <c r="Q23" s="65">
        <v>50.38</v>
      </c>
      <c r="R23" s="65">
        <v>299</v>
      </c>
      <c r="S23" s="65">
        <v>433</v>
      </c>
      <c r="T23" s="65">
        <v>122</v>
      </c>
      <c r="U23" s="65">
        <v>726</v>
      </c>
      <c r="V23" s="65">
        <v>177</v>
      </c>
      <c r="W23" s="65">
        <v>-293</v>
      </c>
      <c r="X23" s="65">
        <v>245.08</v>
      </c>
      <c r="Y23" s="65">
        <v>59.64</v>
      </c>
      <c r="Z23" s="65">
        <v>0</v>
      </c>
      <c r="AA23" s="65">
        <v>0</v>
      </c>
      <c r="AB23" s="65">
        <v>0</v>
      </c>
      <c r="AC23" s="65">
        <v>0</v>
      </c>
      <c r="AD23" s="65">
        <v>0</v>
      </c>
      <c r="AE23" s="65">
        <v>0</v>
      </c>
      <c r="AF23" s="65">
        <v>0</v>
      </c>
      <c r="AG23" s="65">
        <v>0</v>
      </c>
      <c r="AH23" s="65">
        <v>452</v>
      </c>
      <c r="AI23" s="65">
        <v>549</v>
      </c>
      <c r="AJ23" s="65">
        <v>585</v>
      </c>
      <c r="AK23" s="65">
        <v>1354</v>
      </c>
      <c r="AL23" s="65">
        <v>-133</v>
      </c>
      <c r="AM23" s="65">
        <v>-805</v>
      </c>
      <c r="AN23" s="65">
        <v>77.260000000000005</v>
      </c>
      <c r="AO23" s="65">
        <v>40.549999999999997</v>
      </c>
      <c r="AP23" s="65">
        <v>74.75</v>
      </c>
      <c r="AQ23" s="65">
        <v>108.25</v>
      </c>
      <c r="AR23" s="65">
        <v>30.5</v>
      </c>
      <c r="AS23" s="65">
        <v>181.5</v>
      </c>
      <c r="AT23" s="65">
        <v>44.25</v>
      </c>
      <c r="AU23" s="65">
        <v>-73.25</v>
      </c>
      <c r="AV23" s="65">
        <v>245.08</v>
      </c>
      <c r="AW23" s="65">
        <v>59.64</v>
      </c>
      <c r="AX23" s="66">
        <v>45</v>
      </c>
      <c r="AY23" s="66">
        <v>66.25</v>
      </c>
      <c r="AZ23" s="66">
        <v>9.75</v>
      </c>
      <c r="BA23" s="66">
        <v>131.5</v>
      </c>
      <c r="BB23" s="66">
        <v>35.25</v>
      </c>
      <c r="BC23" s="66">
        <v>-65.25</v>
      </c>
      <c r="BD23" s="66">
        <v>461.53846153846149</v>
      </c>
      <c r="BE23" s="67">
        <v>50.380228136882131</v>
      </c>
      <c r="BF23" s="59">
        <f t="shared" si="0"/>
        <v>0</v>
      </c>
      <c r="BG23" s="59"/>
      <c r="BH23" s="59"/>
      <c r="BI23" s="60">
        <f t="shared" si="13"/>
        <v>165.35323393225576</v>
      </c>
      <c r="BJ23" s="59">
        <f t="shared" si="1"/>
        <v>165.35323393225576</v>
      </c>
      <c r="BK23" s="69">
        <f t="shared" si="2"/>
        <v>66.884454174845018</v>
      </c>
      <c r="BL23" s="69">
        <f t="shared" si="2"/>
        <v>98.468779757410729</v>
      </c>
      <c r="BM23" s="69">
        <f t="shared" si="3"/>
        <v>1990.6209965038333</v>
      </c>
      <c r="BN23" s="69">
        <f t="shared" si="4"/>
        <v>34.000802155600724</v>
      </c>
      <c r="BO23" s="69">
        <f t="shared" si="5"/>
        <v>1956.6201943482326</v>
      </c>
      <c r="BP23" s="69">
        <f t="shared" si="6"/>
        <v>2006.6769308550893</v>
      </c>
      <c r="BQ23" s="69">
        <f t="shared" si="7"/>
        <v>50.056736506856616</v>
      </c>
      <c r="BR23" s="69">
        <f t="shared" si="8"/>
        <v>1956.6201943482326</v>
      </c>
      <c r="BS23" s="69">
        <f t="shared" si="9"/>
        <v>-1923.7365423289884</v>
      </c>
      <c r="BT23" s="69">
        <f t="shared" si="10"/>
        <v>-1908.2081510976786</v>
      </c>
      <c r="BU23" s="69">
        <f t="shared" si="11"/>
        <v>-3831.9446934266671</v>
      </c>
    </row>
    <row r="24" spans="1:73" s="2" customFormat="1" x14ac:dyDescent="0.25">
      <c r="A24" s="63">
        <v>32</v>
      </c>
      <c r="B24" s="63">
        <v>132</v>
      </c>
      <c r="C24" s="63">
        <v>320505</v>
      </c>
      <c r="D24" s="63">
        <v>320308</v>
      </c>
      <c r="E24" s="63" t="s">
        <v>65</v>
      </c>
      <c r="F24" s="63" t="s">
        <v>71</v>
      </c>
      <c r="G24" s="70">
        <v>7</v>
      </c>
      <c r="H24" s="70">
        <v>7</v>
      </c>
      <c r="I24" s="65">
        <v>838</v>
      </c>
      <c r="J24" s="65">
        <v>993</v>
      </c>
      <c r="K24" s="65">
        <f t="shared" si="12"/>
        <v>1831</v>
      </c>
      <c r="L24" s="65">
        <v>723</v>
      </c>
      <c r="M24" s="65">
        <v>2439</v>
      </c>
      <c r="N24" s="65">
        <v>115</v>
      </c>
      <c r="O24" s="65">
        <v>-1446</v>
      </c>
      <c r="P24" s="65">
        <v>115.91</v>
      </c>
      <c r="Q24" s="65">
        <v>40.71</v>
      </c>
      <c r="R24" s="65">
        <v>1537</v>
      </c>
      <c r="S24" s="65">
        <v>1459</v>
      </c>
      <c r="T24" s="65">
        <v>1634</v>
      </c>
      <c r="U24" s="65">
        <v>3569</v>
      </c>
      <c r="V24" s="65">
        <v>-97</v>
      </c>
      <c r="W24" s="65">
        <v>-2110</v>
      </c>
      <c r="X24" s="65">
        <v>94.06</v>
      </c>
      <c r="Y24" s="65">
        <v>40.880000000000003</v>
      </c>
      <c r="Z24" s="65">
        <v>66797</v>
      </c>
      <c r="AA24" s="65">
        <v>67254</v>
      </c>
      <c r="AB24" s="65">
        <v>62766</v>
      </c>
      <c r="AC24" s="65">
        <v>63539</v>
      </c>
      <c r="AD24" s="65">
        <v>4031</v>
      </c>
      <c r="AE24" s="65">
        <v>3715</v>
      </c>
      <c r="AF24" s="65">
        <v>106.42</v>
      </c>
      <c r="AG24" s="65">
        <v>105.85</v>
      </c>
      <c r="AH24" s="65">
        <v>68640</v>
      </c>
      <c r="AI24" s="65">
        <v>69072</v>
      </c>
      <c r="AJ24" s="65">
        <v>65186</v>
      </c>
      <c r="AK24" s="65">
        <v>67648</v>
      </c>
      <c r="AL24" s="65">
        <v>3454</v>
      </c>
      <c r="AM24" s="65">
        <v>1424</v>
      </c>
      <c r="AN24" s="65">
        <v>105.3</v>
      </c>
      <c r="AO24" s="65">
        <v>102.11</v>
      </c>
      <c r="AP24" s="65">
        <v>219.57</v>
      </c>
      <c r="AQ24" s="65">
        <v>208.43</v>
      </c>
      <c r="AR24" s="65">
        <v>233.43</v>
      </c>
      <c r="AS24" s="65">
        <v>509.86</v>
      </c>
      <c r="AT24" s="65">
        <v>-13.86</v>
      </c>
      <c r="AU24" s="65">
        <v>-301.43</v>
      </c>
      <c r="AV24" s="65">
        <v>94.06</v>
      </c>
      <c r="AW24" s="65">
        <v>40.880000000000003</v>
      </c>
      <c r="AX24" s="66">
        <v>119.71428571428571</v>
      </c>
      <c r="AY24" s="66">
        <v>141.85714285714286</v>
      </c>
      <c r="AZ24" s="66">
        <v>103.28571428571429</v>
      </c>
      <c r="BA24" s="66">
        <v>348.42857142857144</v>
      </c>
      <c r="BB24" s="66">
        <v>16.428571428571416</v>
      </c>
      <c r="BC24" s="66">
        <v>-206.57142857142858</v>
      </c>
      <c r="BD24" s="66">
        <v>115.90594744121714</v>
      </c>
      <c r="BE24" s="67">
        <v>40.713407134071339</v>
      </c>
      <c r="BF24" s="59">
        <f t="shared" si="0"/>
        <v>0</v>
      </c>
      <c r="BG24" s="59"/>
      <c r="BH24" s="59"/>
      <c r="BI24" s="60">
        <f t="shared" si="13"/>
        <v>680.36353107856246</v>
      </c>
      <c r="BJ24" s="59">
        <f t="shared" si="1"/>
        <v>680.36353107856246</v>
      </c>
      <c r="BK24" s="69">
        <f t="shared" si="2"/>
        <v>311.38429221400071</v>
      </c>
      <c r="BL24" s="69">
        <f t="shared" si="2"/>
        <v>368.97923886456169</v>
      </c>
      <c r="BM24" s="69">
        <f t="shared" si="3"/>
        <v>3582.3779634782595</v>
      </c>
      <c r="BN24" s="69">
        <f t="shared" si="4"/>
        <v>158.29262336885225</v>
      </c>
      <c r="BO24" s="69">
        <f t="shared" si="5"/>
        <v>3424.0853401094073</v>
      </c>
      <c r="BP24" s="69">
        <f t="shared" si="6"/>
        <v>3611.656432001138</v>
      </c>
      <c r="BQ24" s="69">
        <f t="shared" si="7"/>
        <v>187.57109189173065</v>
      </c>
      <c r="BR24" s="69">
        <f t="shared" si="8"/>
        <v>3424.0853401094073</v>
      </c>
      <c r="BS24" s="69">
        <f t="shared" si="9"/>
        <v>-3270.9936712642589</v>
      </c>
      <c r="BT24" s="69">
        <f t="shared" si="10"/>
        <v>-3242.6771931365765</v>
      </c>
      <c r="BU24" s="69">
        <f t="shared" si="11"/>
        <v>-6513.6708644008359</v>
      </c>
    </row>
    <row r="25" spans="1:73" s="2" customFormat="1" x14ac:dyDescent="0.25">
      <c r="A25" s="63">
        <v>32</v>
      </c>
      <c r="B25" s="63">
        <v>134</v>
      </c>
      <c r="C25" s="63">
        <v>324559</v>
      </c>
      <c r="D25" s="63">
        <v>325000</v>
      </c>
      <c r="E25" s="63" t="s">
        <v>75</v>
      </c>
      <c r="F25" s="63" t="s">
        <v>76</v>
      </c>
      <c r="G25" s="70">
        <v>87</v>
      </c>
      <c r="H25" s="70">
        <v>87</v>
      </c>
      <c r="I25" s="65">
        <v>574</v>
      </c>
      <c r="J25" s="65">
        <v>630</v>
      </c>
      <c r="K25" s="65">
        <f t="shared" si="12"/>
        <v>1204</v>
      </c>
      <c r="L25" s="65">
        <v>336</v>
      </c>
      <c r="M25" s="65">
        <v>291</v>
      </c>
      <c r="N25" s="65">
        <v>238</v>
      </c>
      <c r="O25" s="65">
        <v>339</v>
      </c>
      <c r="P25" s="65">
        <v>170.83</v>
      </c>
      <c r="Q25" s="65">
        <v>216.49</v>
      </c>
      <c r="R25" s="65">
        <v>1773</v>
      </c>
      <c r="S25" s="65">
        <v>1784</v>
      </c>
      <c r="T25" s="65">
        <v>905</v>
      </c>
      <c r="U25" s="65">
        <v>889</v>
      </c>
      <c r="V25" s="65">
        <v>868</v>
      </c>
      <c r="W25" s="65">
        <v>895</v>
      </c>
      <c r="X25" s="65">
        <v>195.91</v>
      </c>
      <c r="Y25" s="65">
        <v>200.67</v>
      </c>
      <c r="Z25" s="65">
        <v>0</v>
      </c>
      <c r="AA25" s="65">
        <v>0</v>
      </c>
      <c r="AB25" s="65">
        <v>27</v>
      </c>
      <c r="AC25" s="65">
        <v>27</v>
      </c>
      <c r="AD25" s="65">
        <v>-27</v>
      </c>
      <c r="AE25" s="65">
        <v>-27</v>
      </c>
      <c r="AF25" s="65">
        <v>0</v>
      </c>
      <c r="AG25" s="65">
        <v>0</v>
      </c>
      <c r="AH25" s="65">
        <v>1968</v>
      </c>
      <c r="AI25" s="65">
        <v>1966</v>
      </c>
      <c r="AJ25" s="65">
        <v>2009</v>
      </c>
      <c r="AK25" s="65">
        <v>2109</v>
      </c>
      <c r="AL25" s="65">
        <v>-41</v>
      </c>
      <c r="AM25" s="65">
        <v>-143</v>
      </c>
      <c r="AN25" s="65">
        <v>97.96</v>
      </c>
      <c r="AO25" s="65">
        <v>93.22</v>
      </c>
      <c r="AP25" s="65">
        <v>20.38</v>
      </c>
      <c r="AQ25" s="65">
        <v>20.51</v>
      </c>
      <c r="AR25" s="65">
        <v>10.4</v>
      </c>
      <c r="AS25" s="65">
        <v>10.220000000000001</v>
      </c>
      <c r="AT25" s="65">
        <v>9.98</v>
      </c>
      <c r="AU25" s="65">
        <v>10.29</v>
      </c>
      <c r="AV25" s="65">
        <v>195.96</v>
      </c>
      <c r="AW25" s="65">
        <v>200.68</v>
      </c>
      <c r="AX25" s="66">
        <v>6.5977011494252871</v>
      </c>
      <c r="AY25" s="66">
        <v>7.2413793103448274</v>
      </c>
      <c r="AZ25" s="66">
        <v>3.8620689655172415</v>
      </c>
      <c r="BA25" s="66">
        <v>3.3448275862068964</v>
      </c>
      <c r="BB25" s="66">
        <v>2.7356321839080455</v>
      </c>
      <c r="BC25" s="66">
        <v>3.896551724137931</v>
      </c>
      <c r="BD25" s="66">
        <v>170.83333333333331</v>
      </c>
      <c r="BE25" s="67">
        <v>216.49484536082474</v>
      </c>
      <c r="BF25" s="59">
        <f t="shared" si="0"/>
        <v>0</v>
      </c>
      <c r="BG25" s="59"/>
      <c r="BH25" s="59"/>
      <c r="BI25" s="60">
        <f t="shared" si="13"/>
        <v>447.38268236951893</v>
      </c>
      <c r="BJ25" s="59">
        <f t="shared" si="1"/>
        <v>447.38268236951893</v>
      </c>
      <c r="BK25" s="69">
        <f t="shared" si="2"/>
        <v>213.28709275756137</v>
      </c>
      <c r="BL25" s="69">
        <f t="shared" si="2"/>
        <v>234.09558961195759</v>
      </c>
      <c r="BM25" s="69">
        <f t="shared" si="3"/>
        <v>42664.914007281368</v>
      </c>
      <c r="BN25" s="69">
        <f t="shared" si="4"/>
        <v>108.42478020730452</v>
      </c>
      <c r="BO25" s="69">
        <f t="shared" si="5"/>
        <v>42556.48922707406</v>
      </c>
      <c r="BP25" s="69">
        <f t="shared" si="6"/>
        <v>42675.492034618663</v>
      </c>
      <c r="BQ25" s="69">
        <f t="shared" si="7"/>
        <v>119.00280754460253</v>
      </c>
      <c r="BR25" s="69">
        <f t="shared" si="8"/>
        <v>42556.48922707406</v>
      </c>
      <c r="BS25" s="69">
        <f t="shared" si="9"/>
        <v>-42451.626914523804</v>
      </c>
      <c r="BT25" s="69">
        <f t="shared" si="10"/>
        <v>-42441.396445006707</v>
      </c>
      <c r="BU25" s="69">
        <f t="shared" si="11"/>
        <v>-84893.023359530518</v>
      </c>
    </row>
    <row r="26" spans="1:73" s="2" customFormat="1" x14ac:dyDescent="0.25">
      <c r="A26" s="63">
        <v>32</v>
      </c>
      <c r="B26" s="63">
        <v>136</v>
      </c>
      <c r="C26" s="63">
        <v>325000</v>
      </c>
      <c r="D26" s="63">
        <v>324008</v>
      </c>
      <c r="E26" s="63" t="s">
        <v>76</v>
      </c>
      <c r="F26" s="63" t="s">
        <v>68</v>
      </c>
      <c r="G26" s="70">
        <v>83</v>
      </c>
      <c r="H26" s="70">
        <v>83</v>
      </c>
      <c r="I26" s="65">
        <v>68677</v>
      </c>
      <c r="J26" s="65">
        <v>85202</v>
      </c>
      <c r="K26" s="65">
        <f t="shared" si="12"/>
        <v>153879</v>
      </c>
      <c r="L26" s="65">
        <v>71517</v>
      </c>
      <c r="M26" s="65">
        <v>88862</v>
      </c>
      <c r="N26" s="65">
        <v>-2840</v>
      </c>
      <c r="O26" s="65">
        <v>-3660</v>
      </c>
      <c r="P26" s="65">
        <v>96.03</v>
      </c>
      <c r="Q26" s="65">
        <v>95.88</v>
      </c>
      <c r="R26" s="65">
        <v>128950</v>
      </c>
      <c r="S26" s="65">
        <v>136327</v>
      </c>
      <c r="T26" s="65">
        <v>129442</v>
      </c>
      <c r="U26" s="65">
        <v>141104</v>
      </c>
      <c r="V26" s="65">
        <v>-492</v>
      </c>
      <c r="W26" s="65">
        <v>-4777</v>
      </c>
      <c r="X26" s="65">
        <v>99.62</v>
      </c>
      <c r="Y26" s="65">
        <v>96.61</v>
      </c>
      <c r="Z26" s="65">
        <v>36347</v>
      </c>
      <c r="AA26" s="65">
        <v>36000</v>
      </c>
      <c r="AB26" s="65">
        <v>36455</v>
      </c>
      <c r="AC26" s="65">
        <v>36522</v>
      </c>
      <c r="AD26" s="65">
        <v>-108</v>
      </c>
      <c r="AE26" s="65">
        <v>-522</v>
      </c>
      <c r="AF26" s="65">
        <v>99.7</v>
      </c>
      <c r="AG26" s="65">
        <v>98.57</v>
      </c>
      <c r="AH26" s="65">
        <v>166668</v>
      </c>
      <c r="AI26" s="65">
        <v>173723</v>
      </c>
      <c r="AJ26" s="65">
        <v>171384</v>
      </c>
      <c r="AK26" s="65">
        <v>184170</v>
      </c>
      <c r="AL26" s="65">
        <v>-4716</v>
      </c>
      <c r="AM26" s="65">
        <v>-10447</v>
      </c>
      <c r="AN26" s="65">
        <v>97.25</v>
      </c>
      <c r="AO26" s="65">
        <v>94.33</v>
      </c>
      <c r="AP26" s="65">
        <v>1553.61</v>
      </c>
      <c r="AQ26" s="65">
        <v>1642.49</v>
      </c>
      <c r="AR26" s="65">
        <v>1559.54</v>
      </c>
      <c r="AS26" s="65">
        <v>1700.05</v>
      </c>
      <c r="AT26" s="65">
        <v>-5.93</v>
      </c>
      <c r="AU26" s="65">
        <v>-57.56</v>
      </c>
      <c r="AV26" s="65">
        <v>99.62</v>
      </c>
      <c r="AW26" s="65">
        <v>96.61</v>
      </c>
      <c r="AX26" s="66">
        <v>827.43373493975901</v>
      </c>
      <c r="AY26" s="66">
        <v>1026.5301204819277</v>
      </c>
      <c r="AZ26" s="66">
        <v>861.65060240963851</v>
      </c>
      <c r="BA26" s="66">
        <v>1070.6265060240964</v>
      </c>
      <c r="BB26" s="66">
        <v>-34.216867469879503</v>
      </c>
      <c r="BC26" s="66">
        <v>-44.096385542168719</v>
      </c>
      <c r="BD26" s="66">
        <v>96.028916201742248</v>
      </c>
      <c r="BE26" s="67">
        <v>95.881254079358996</v>
      </c>
      <c r="BF26" s="59">
        <f t="shared" si="0"/>
        <v>0</v>
      </c>
      <c r="BG26" s="59"/>
      <c r="BH26" s="59"/>
      <c r="BI26" s="60">
        <f t="shared" si="13"/>
        <v>57178.405133172098</v>
      </c>
      <c r="BJ26" s="59">
        <f t="shared" si="1"/>
        <v>57178.405133172098</v>
      </c>
      <c r="BK26" s="69">
        <f t="shared" si="2"/>
        <v>25519.020329810177</v>
      </c>
      <c r="BL26" s="69">
        <f t="shared" si="2"/>
        <v>31659.384803361922</v>
      </c>
      <c r="BM26" s="69">
        <f t="shared" si="3"/>
        <v>53572.497308504666</v>
      </c>
      <c r="BN26" s="69">
        <f t="shared" si="4"/>
        <v>12972.628275778838</v>
      </c>
      <c r="BO26" s="69">
        <f t="shared" si="5"/>
        <v>40599.86903272583</v>
      </c>
      <c r="BP26" s="69">
        <f t="shared" si="6"/>
        <v>56693.959839734125</v>
      </c>
      <c r="BQ26" s="69">
        <f t="shared" si="7"/>
        <v>16094.090807008293</v>
      </c>
      <c r="BR26" s="69">
        <f t="shared" si="8"/>
        <v>40599.86903272583</v>
      </c>
      <c r="BS26" s="69">
        <f t="shared" si="9"/>
        <v>-28053.476978694489</v>
      </c>
      <c r="BT26" s="69">
        <f t="shared" si="10"/>
        <v>-25034.575036372204</v>
      </c>
      <c r="BU26" s="69">
        <f t="shared" si="11"/>
        <v>-53088.052015066693</v>
      </c>
    </row>
    <row r="27" spans="1:73" s="2" customFormat="1" x14ac:dyDescent="0.25">
      <c r="A27" s="63">
        <v>32</v>
      </c>
      <c r="B27" s="63">
        <v>138</v>
      </c>
      <c r="C27" s="63">
        <v>323908</v>
      </c>
      <c r="D27" s="63">
        <v>325000</v>
      </c>
      <c r="E27" s="63" t="s">
        <v>77</v>
      </c>
      <c r="F27" s="63" t="s">
        <v>76</v>
      </c>
      <c r="G27" s="70">
        <v>72</v>
      </c>
      <c r="H27" s="70">
        <v>72</v>
      </c>
      <c r="I27" s="65">
        <v>61292</v>
      </c>
      <c r="J27" s="65">
        <v>4891</v>
      </c>
      <c r="K27" s="65">
        <f t="shared" si="12"/>
        <v>66183</v>
      </c>
      <c r="L27" s="65">
        <v>36580</v>
      </c>
      <c r="M27" s="65">
        <v>2038</v>
      </c>
      <c r="N27" s="65">
        <v>24712</v>
      </c>
      <c r="O27" s="65">
        <v>2853</v>
      </c>
      <c r="P27" s="65">
        <v>167.56</v>
      </c>
      <c r="Q27" s="65">
        <v>239.99</v>
      </c>
      <c r="R27" s="65">
        <v>85409</v>
      </c>
      <c r="S27" s="65">
        <v>20577</v>
      </c>
      <c r="T27" s="65">
        <v>52112</v>
      </c>
      <c r="U27" s="65">
        <v>10697</v>
      </c>
      <c r="V27" s="65">
        <v>33297</v>
      </c>
      <c r="W27" s="65">
        <v>9880</v>
      </c>
      <c r="X27" s="65">
        <v>163.9</v>
      </c>
      <c r="Y27" s="65">
        <v>192.36</v>
      </c>
      <c r="Z27" s="65">
        <v>28441</v>
      </c>
      <c r="AA27" s="65">
        <v>28180</v>
      </c>
      <c r="AB27" s="65">
        <v>25670</v>
      </c>
      <c r="AC27" s="65">
        <v>25487</v>
      </c>
      <c r="AD27" s="65">
        <v>2771</v>
      </c>
      <c r="AE27" s="65">
        <v>2693</v>
      </c>
      <c r="AF27" s="65">
        <v>110.79</v>
      </c>
      <c r="AG27" s="65">
        <v>110.57</v>
      </c>
      <c r="AH27" s="65">
        <v>115118</v>
      </c>
      <c r="AI27" s="65">
        <v>49916</v>
      </c>
      <c r="AJ27" s="65">
        <v>99024</v>
      </c>
      <c r="AK27" s="65">
        <v>46862</v>
      </c>
      <c r="AL27" s="65">
        <v>16094</v>
      </c>
      <c r="AM27" s="65">
        <v>3054</v>
      </c>
      <c r="AN27" s="65">
        <v>116.25</v>
      </c>
      <c r="AO27" s="65">
        <v>106.52</v>
      </c>
      <c r="AP27" s="65">
        <v>1186.24</v>
      </c>
      <c r="AQ27" s="65">
        <v>285.79000000000002</v>
      </c>
      <c r="AR27" s="65">
        <v>723.78</v>
      </c>
      <c r="AS27" s="65">
        <v>148.57</v>
      </c>
      <c r="AT27" s="65">
        <v>462.46</v>
      </c>
      <c r="AU27" s="65">
        <v>137.22</v>
      </c>
      <c r="AV27" s="65">
        <v>163.9</v>
      </c>
      <c r="AW27" s="65">
        <v>192.36</v>
      </c>
      <c r="AX27" s="66">
        <v>851.27777777777783</v>
      </c>
      <c r="AY27" s="66">
        <v>67.930555555555557</v>
      </c>
      <c r="AZ27" s="66">
        <v>508.05555555555554</v>
      </c>
      <c r="BA27" s="66">
        <v>28.305555555555557</v>
      </c>
      <c r="BB27" s="66">
        <v>343.22222222222229</v>
      </c>
      <c r="BC27" s="66">
        <v>39.625</v>
      </c>
      <c r="BD27" s="66">
        <v>167.55604155276109</v>
      </c>
      <c r="BE27" s="67">
        <v>239.99018645731107</v>
      </c>
      <c r="BF27" s="59">
        <f t="shared" si="0"/>
        <v>0</v>
      </c>
      <c r="BG27" s="59"/>
      <c r="BH27" s="59"/>
      <c r="BI27" s="60">
        <f t="shared" si="13"/>
        <v>24592.299059187601</v>
      </c>
      <c r="BJ27" s="59">
        <f t="shared" si="1"/>
        <v>24592.299059187601</v>
      </c>
      <c r="BK27" s="69">
        <f t="shared" si="2"/>
        <v>22774.899807136673</v>
      </c>
      <c r="BL27" s="69">
        <f t="shared" si="2"/>
        <v>1817.3992520509278</v>
      </c>
      <c r="BM27" s="69">
        <f t="shared" si="3"/>
        <v>46796.814418940849</v>
      </c>
      <c r="BN27" s="69">
        <f t="shared" si="4"/>
        <v>11577.650920672664</v>
      </c>
      <c r="BO27" s="69">
        <f t="shared" si="5"/>
        <v>35219.163498268186</v>
      </c>
      <c r="BP27" s="69">
        <f t="shared" si="6"/>
        <v>36143.04085017398</v>
      </c>
      <c r="BQ27" s="69">
        <f t="shared" si="7"/>
        <v>923.87735190579519</v>
      </c>
      <c r="BR27" s="69">
        <f t="shared" si="8"/>
        <v>35219.163498268186</v>
      </c>
      <c r="BS27" s="69">
        <f t="shared" si="9"/>
        <v>-24021.914611804175</v>
      </c>
      <c r="BT27" s="69">
        <f t="shared" si="10"/>
        <v>-34325.641598123053</v>
      </c>
      <c r="BU27" s="69">
        <f t="shared" si="11"/>
        <v>-58347.556209927228</v>
      </c>
    </row>
    <row r="28" spans="1:73" s="2" customFormat="1" x14ac:dyDescent="0.25">
      <c r="A28" s="63">
        <v>32</v>
      </c>
      <c r="B28" s="63">
        <v>140</v>
      </c>
      <c r="C28" s="63">
        <v>320100</v>
      </c>
      <c r="D28" s="63">
        <v>320007</v>
      </c>
      <c r="E28" s="63" t="s">
        <v>78</v>
      </c>
      <c r="F28" s="63" t="s">
        <v>67</v>
      </c>
      <c r="G28" s="70">
        <v>9</v>
      </c>
      <c r="H28" s="70">
        <v>9</v>
      </c>
      <c r="I28" s="65">
        <v>17755</v>
      </c>
      <c r="J28" s="65">
        <v>71523</v>
      </c>
      <c r="K28" s="65">
        <f t="shared" si="12"/>
        <v>89278</v>
      </c>
      <c r="L28" s="65">
        <v>22471</v>
      </c>
      <c r="M28" s="65">
        <v>84375</v>
      </c>
      <c r="N28" s="65">
        <v>-4716</v>
      </c>
      <c r="O28" s="65">
        <v>-12852</v>
      </c>
      <c r="P28" s="65">
        <v>79.010000000000005</v>
      </c>
      <c r="Q28" s="65">
        <v>84.77</v>
      </c>
      <c r="R28" s="65">
        <v>38586</v>
      </c>
      <c r="S28" s="65">
        <v>103625</v>
      </c>
      <c r="T28" s="65">
        <v>47211</v>
      </c>
      <c r="U28" s="65">
        <v>123801</v>
      </c>
      <c r="V28" s="65">
        <v>-8625</v>
      </c>
      <c r="W28" s="65">
        <v>-20176</v>
      </c>
      <c r="X28" s="65">
        <v>81.73</v>
      </c>
      <c r="Y28" s="65">
        <v>83.7</v>
      </c>
      <c r="Z28" s="65">
        <v>47690</v>
      </c>
      <c r="AA28" s="65">
        <v>49855</v>
      </c>
      <c r="AB28" s="65">
        <v>44626</v>
      </c>
      <c r="AC28" s="65">
        <v>46528</v>
      </c>
      <c r="AD28" s="65">
        <v>3064</v>
      </c>
      <c r="AE28" s="65">
        <v>3327</v>
      </c>
      <c r="AF28" s="65">
        <v>106.87</v>
      </c>
      <c r="AG28" s="65">
        <v>107.15</v>
      </c>
      <c r="AH28" s="65">
        <v>89728</v>
      </c>
      <c r="AI28" s="65">
        <v>156925</v>
      </c>
      <c r="AJ28" s="65">
        <v>101796</v>
      </c>
      <c r="AK28" s="65">
        <v>197075</v>
      </c>
      <c r="AL28" s="65">
        <v>-12068</v>
      </c>
      <c r="AM28" s="65">
        <v>-40150</v>
      </c>
      <c r="AN28" s="65">
        <v>88.14</v>
      </c>
      <c r="AO28" s="65">
        <v>79.63</v>
      </c>
      <c r="AP28" s="65">
        <v>4287.33</v>
      </c>
      <c r="AQ28" s="65">
        <v>11513.89</v>
      </c>
      <c r="AR28" s="65">
        <v>5245.67</v>
      </c>
      <c r="AS28" s="65">
        <v>13755.67</v>
      </c>
      <c r="AT28" s="65">
        <v>-958.34</v>
      </c>
      <c r="AU28" s="65">
        <v>-2241.7800000000002</v>
      </c>
      <c r="AV28" s="65">
        <v>81.73</v>
      </c>
      <c r="AW28" s="65">
        <v>83.7</v>
      </c>
      <c r="AX28" s="66">
        <v>1972.7777777777778</v>
      </c>
      <c r="AY28" s="66">
        <v>7947</v>
      </c>
      <c r="AZ28" s="66">
        <v>2496.7777777777778</v>
      </c>
      <c r="BA28" s="66">
        <v>9375</v>
      </c>
      <c r="BB28" s="66">
        <v>-524</v>
      </c>
      <c r="BC28" s="66">
        <v>-1428</v>
      </c>
      <c r="BD28" s="66">
        <v>79.012950024475998</v>
      </c>
      <c r="BE28" s="67">
        <v>84.768000000000001</v>
      </c>
      <c r="BF28" s="59">
        <f t="shared" si="0"/>
        <v>0</v>
      </c>
      <c r="BG28" s="59"/>
      <c r="BH28" s="59"/>
      <c r="BI28" s="60">
        <f t="shared" si="13"/>
        <v>33173.946110121185</v>
      </c>
      <c r="BJ28" s="59">
        <f t="shared" si="1"/>
        <v>33173.946110121185</v>
      </c>
      <c r="BK28" s="69">
        <f t="shared" si="2"/>
        <v>6597.4082437465186</v>
      </c>
      <c r="BL28" s="69">
        <f t="shared" si="2"/>
        <v>26576.537866374671</v>
      </c>
      <c r="BM28" s="69">
        <f t="shared" si="3"/>
        <v>7756.1967832429164</v>
      </c>
      <c r="BN28" s="69">
        <f t="shared" si="4"/>
        <v>3353.8013459593935</v>
      </c>
      <c r="BO28" s="69">
        <f t="shared" si="5"/>
        <v>4402.3954372835233</v>
      </c>
      <c r="BP28" s="69">
        <f t="shared" si="6"/>
        <v>17912.614173811471</v>
      </c>
      <c r="BQ28" s="69">
        <f t="shared" si="7"/>
        <v>13510.218736527948</v>
      </c>
      <c r="BR28" s="69">
        <f t="shared" si="8"/>
        <v>4402.3954372835233</v>
      </c>
      <c r="BS28" s="69">
        <f t="shared" si="9"/>
        <v>-1158.7885394963978</v>
      </c>
      <c r="BT28" s="69">
        <f t="shared" si="10"/>
        <v>8663.9236925631994</v>
      </c>
      <c r="BU28" s="69">
        <f t="shared" si="11"/>
        <v>7505.1351530668016</v>
      </c>
    </row>
    <row r="29" spans="1:73" s="2" customFormat="1" x14ac:dyDescent="0.25">
      <c r="A29" s="63">
        <v>32</v>
      </c>
      <c r="B29" s="63">
        <v>146</v>
      </c>
      <c r="C29" s="63">
        <v>320007</v>
      </c>
      <c r="D29" s="63">
        <v>428300</v>
      </c>
      <c r="E29" s="63" t="s">
        <v>67</v>
      </c>
      <c r="F29" s="63" t="s">
        <v>79</v>
      </c>
      <c r="G29" s="70">
        <v>136</v>
      </c>
      <c r="H29" s="70">
        <v>136</v>
      </c>
      <c r="I29" s="65">
        <v>372429</v>
      </c>
      <c r="J29" s="65">
        <v>655846</v>
      </c>
      <c r="K29" s="65">
        <f t="shared" si="12"/>
        <v>1028275</v>
      </c>
      <c r="L29" s="65">
        <v>345688</v>
      </c>
      <c r="M29" s="65">
        <v>840259</v>
      </c>
      <c r="N29" s="65">
        <v>26741</v>
      </c>
      <c r="O29" s="65">
        <v>-184413</v>
      </c>
      <c r="P29" s="65">
        <v>107.74</v>
      </c>
      <c r="Q29" s="65">
        <v>78.05</v>
      </c>
      <c r="R29" s="65">
        <v>691914</v>
      </c>
      <c r="S29" s="65">
        <v>1042336</v>
      </c>
      <c r="T29" s="65">
        <v>712899</v>
      </c>
      <c r="U29" s="65">
        <v>1305409</v>
      </c>
      <c r="V29" s="65">
        <v>-20985</v>
      </c>
      <c r="W29" s="65">
        <v>-263073</v>
      </c>
      <c r="X29" s="65">
        <v>97.06</v>
      </c>
      <c r="Y29" s="65">
        <v>79.849999999999994</v>
      </c>
      <c r="Z29" s="65">
        <v>291400</v>
      </c>
      <c r="AA29" s="65">
        <v>290834</v>
      </c>
      <c r="AB29" s="65">
        <v>226799</v>
      </c>
      <c r="AC29" s="65">
        <v>227369</v>
      </c>
      <c r="AD29" s="65">
        <v>64601</v>
      </c>
      <c r="AE29" s="65">
        <v>63465</v>
      </c>
      <c r="AF29" s="65">
        <v>128.47999999999999</v>
      </c>
      <c r="AG29" s="65">
        <v>127.91</v>
      </c>
      <c r="AH29" s="65">
        <v>1001048</v>
      </c>
      <c r="AI29" s="65">
        <v>1340590</v>
      </c>
      <c r="AJ29" s="65">
        <v>952152</v>
      </c>
      <c r="AK29" s="65">
        <v>1545569</v>
      </c>
      <c r="AL29" s="65">
        <v>48896</v>
      </c>
      <c r="AM29" s="65">
        <v>-204979</v>
      </c>
      <c r="AN29" s="65">
        <v>105.14</v>
      </c>
      <c r="AO29" s="65">
        <v>86.74</v>
      </c>
      <c r="AP29" s="65">
        <v>5087.6000000000004</v>
      </c>
      <c r="AQ29" s="65">
        <v>7664.24</v>
      </c>
      <c r="AR29" s="65">
        <v>5241.8999999999996</v>
      </c>
      <c r="AS29" s="65">
        <v>9598.6</v>
      </c>
      <c r="AT29" s="65">
        <v>-154.30000000000001</v>
      </c>
      <c r="AU29" s="65">
        <v>-1934.36</v>
      </c>
      <c r="AV29" s="65">
        <v>97.06</v>
      </c>
      <c r="AW29" s="65">
        <v>79.849999999999994</v>
      </c>
      <c r="AX29" s="66">
        <v>2738.4485294117649</v>
      </c>
      <c r="AY29" s="66">
        <v>4822.3970588235297</v>
      </c>
      <c r="AZ29" s="66">
        <v>2541.8235294117649</v>
      </c>
      <c r="BA29" s="66">
        <v>6178.375</v>
      </c>
      <c r="BB29" s="66">
        <v>196.625</v>
      </c>
      <c r="BC29" s="66">
        <v>-1355.9779411764703</v>
      </c>
      <c r="BD29" s="66">
        <v>107.73558816042213</v>
      </c>
      <c r="BE29" s="67">
        <v>78.05283847004317</v>
      </c>
      <c r="BF29" s="59">
        <f t="shared" si="0"/>
        <v>0</v>
      </c>
      <c r="BG29" s="59"/>
      <c r="BH29" s="59"/>
      <c r="BI29" s="60">
        <f t="shared" si="13"/>
        <v>382086.73398132646</v>
      </c>
      <c r="BJ29" s="59">
        <f t="shared" si="1"/>
        <v>382086.73398132646</v>
      </c>
      <c r="BK29" s="69">
        <f t="shared" si="2"/>
        <v>138387.27991046308</v>
      </c>
      <c r="BL29" s="69">
        <f t="shared" si="2"/>
        <v>243699.45407086337</v>
      </c>
      <c r="BM29" s="69">
        <f t="shared" si="3"/>
        <v>136874.44630788558</v>
      </c>
      <c r="BN29" s="69">
        <f t="shared" si="4"/>
        <v>70349.359700045679</v>
      </c>
      <c r="BO29" s="69">
        <f t="shared" si="5"/>
        <v>66525.086607839912</v>
      </c>
      <c r="BP29" s="69">
        <f t="shared" si="6"/>
        <v>190410.0315552961</v>
      </c>
      <c r="BQ29" s="69">
        <f t="shared" si="7"/>
        <v>123884.94494745617</v>
      </c>
      <c r="BR29" s="69">
        <f t="shared" si="8"/>
        <v>66525.086607839912</v>
      </c>
      <c r="BS29" s="69">
        <f t="shared" si="9"/>
        <v>1512.8336025775061</v>
      </c>
      <c r="BT29" s="69">
        <f t="shared" si="10"/>
        <v>53289.422515567276</v>
      </c>
      <c r="BU29" s="69">
        <f t="shared" si="11"/>
        <v>54802.256118144782</v>
      </c>
    </row>
    <row r="30" spans="1:73" s="2" customFormat="1" x14ac:dyDescent="0.25">
      <c r="A30" s="63">
        <v>32</v>
      </c>
      <c r="B30" s="63">
        <v>148</v>
      </c>
      <c r="C30" s="63">
        <v>321404</v>
      </c>
      <c r="D30" s="63">
        <v>322445</v>
      </c>
      <c r="E30" s="63" t="s">
        <v>80</v>
      </c>
      <c r="F30" s="63" t="s">
        <v>81</v>
      </c>
      <c r="G30" s="70">
        <v>10</v>
      </c>
      <c r="H30" s="70">
        <v>10</v>
      </c>
      <c r="I30" s="65">
        <v>12166</v>
      </c>
      <c r="J30" s="65">
        <v>30555</v>
      </c>
      <c r="K30" s="65">
        <f t="shared" si="12"/>
        <v>42721</v>
      </c>
      <c r="L30" s="65">
        <v>53277</v>
      </c>
      <c r="M30" s="65">
        <v>116035</v>
      </c>
      <c r="N30" s="65">
        <v>-41111</v>
      </c>
      <c r="O30" s="65">
        <v>-85480</v>
      </c>
      <c r="P30" s="65">
        <v>22.84</v>
      </c>
      <c r="Q30" s="65">
        <v>26.33</v>
      </c>
      <c r="R30" s="65">
        <v>28669</v>
      </c>
      <c r="S30" s="65">
        <v>42314</v>
      </c>
      <c r="T30" s="65">
        <v>116353</v>
      </c>
      <c r="U30" s="65">
        <v>162324</v>
      </c>
      <c r="V30" s="65">
        <v>-87684</v>
      </c>
      <c r="W30" s="65">
        <v>-120010</v>
      </c>
      <c r="X30" s="65">
        <v>24.64</v>
      </c>
      <c r="Y30" s="65">
        <v>26.07</v>
      </c>
      <c r="Z30" s="65">
        <v>0</v>
      </c>
      <c r="AA30" s="65">
        <v>0</v>
      </c>
      <c r="AB30" s="65">
        <v>0</v>
      </c>
      <c r="AC30" s="65">
        <v>6</v>
      </c>
      <c r="AD30" s="65">
        <v>0</v>
      </c>
      <c r="AE30" s="65">
        <v>-6</v>
      </c>
      <c r="AF30" s="65">
        <v>0</v>
      </c>
      <c r="AG30" s="65">
        <v>0</v>
      </c>
      <c r="AH30" s="65">
        <v>28830</v>
      </c>
      <c r="AI30" s="65">
        <v>42493</v>
      </c>
      <c r="AJ30" s="65">
        <v>117363</v>
      </c>
      <c r="AK30" s="65">
        <v>163568</v>
      </c>
      <c r="AL30" s="65">
        <v>-88533</v>
      </c>
      <c r="AM30" s="65">
        <v>-121075</v>
      </c>
      <c r="AN30" s="65">
        <v>24.56</v>
      </c>
      <c r="AO30" s="65">
        <v>25.98</v>
      </c>
      <c r="AP30" s="65">
        <v>2866.9</v>
      </c>
      <c r="AQ30" s="65">
        <v>4231.3999999999996</v>
      </c>
      <c r="AR30" s="65">
        <v>11635.3</v>
      </c>
      <c r="AS30" s="65">
        <v>16232.4</v>
      </c>
      <c r="AT30" s="65">
        <v>-8768.4</v>
      </c>
      <c r="AU30" s="65">
        <v>-12001</v>
      </c>
      <c r="AV30" s="65">
        <v>24.64</v>
      </c>
      <c r="AW30" s="65">
        <v>26.07</v>
      </c>
      <c r="AX30" s="66">
        <v>1216.5999999999999</v>
      </c>
      <c r="AY30" s="66">
        <v>3055.5</v>
      </c>
      <c r="AZ30" s="66">
        <v>5327.7</v>
      </c>
      <c r="BA30" s="66">
        <v>11603.5</v>
      </c>
      <c r="BB30" s="66">
        <v>-4111.1000000000004</v>
      </c>
      <c r="BC30" s="66">
        <v>-8548</v>
      </c>
      <c r="BD30" s="66">
        <v>22.835369859414005</v>
      </c>
      <c r="BE30" s="67">
        <v>26.332572068772354</v>
      </c>
      <c r="BF30" s="59">
        <f t="shared" si="0"/>
        <v>0</v>
      </c>
      <c r="BG30" s="59"/>
      <c r="BH30" s="59"/>
      <c r="BI30" s="60">
        <f t="shared" si="13"/>
        <v>15874.282037797524</v>
      </c>
      <c r="BJ30" s="59">
        <f t="shared" si="1"/>
        <v>15874.282037797524</v>
      </c>
      <c r="BK30" s="69">
        <f t="shared" si="2"/>
        <v>4520.6459416175812</v>
      </c>
      <c r="BL30" s="69">
        <f t="shared" si="2"/>
        <v>11353.636096179944</v>
      </c>
      <c r="BM30" s="69">
        <f t="shared" si="3"/>
        <v>7189.6269248985727</v>
      </c>
      <c r="BN30" s="69">
        <f t="shared" si="4"/>
        <v>2298.076439027991</v>
      </c>
      <c r="BO30" s="69">
        <f t="shared" si="5"/>
        <v>4891.5504858705817</v>
      </c>
      <c r="BP30" s="69">
        <f t="shared" si="6"/>
        <v>10663.186651783804</v>
      </c>
      <c r="BQ30" s="69">
        <f t="shared" si="7"/>
        <v>5771.6361659132226</v>
      </c>
      <c r="BR30" s="69">
        <f t="shared" si="8"/>
        <v>4891.5504858705817</v>
      </c>
      <c r="BS30" s="69">
        <f t="shared" si="9"/>
        <v>-2668.9809832809915</v>
      </c>
      <c r="BT30" s="69">
        <f t="shared" si="10"/>
        <v>690.44944439613937</v>
      </c>
      <c r="BU30" s="69">
        <f t="shared" si="11"/>
        <v>-1978.5315388848521</v>
      </c>
    </row>
    <row r="31" spans="1:73" s="2" customFormat="1" x14ac:dyDescent="0.25">
      <c r="A31" s="63">
        <v>32</v>
      </c>
      <c r="B31" s="63">
        <v>150</v>
      </c>
      <c r="C31" s="63">
        <v>344406</v>
      </c>
      <c r="D31" s="63">
        <v>320100</v>
      </c>
      <c r="E31" s="63" t="s">
        <v>82</v>
      </c>
      <c r="F31" s="63" t="s">
        <v>70</v>
      </c>
      <c r="G31" s="70">
        <v>102</v>
      </c>
      <c r="H31" s="70">
        <v>102</v>
      </c>
      <c r="I31" s="65">
        <v>62221</v>
      </c>
      <c r="J31" s="65">
        <v>137918</v>
      </c>
      <c r="K31" s="65">
        <f t="shared" si="12"/>
        <v>200139</v>
      </c>
      <c r="L31" s="65">
        <v>56886</v>
      </c>
      <c r="M31" s="65">
        <v>195563</v>
      </c>
      <c r="N31" s="65">
        <v>5335</v>
      </c>
      <c r="O31" s="65">
        <v>-57645</v>
      </c>
      <c r="P31" s="65">
        <v>109.38</v>
      </c>
      <c r="Q31" s="65">
        <v>70.52</v>
      </c>
      <c r="R31" s="65">
        <v>99757</v>
      </c>
      <c r="S31" s="65">
        <v>224978</v>
      </c>
      <c r="T31" s="65">
        <v>97259</v>
      </c>
      <c r="U31" s="65">
        <v>296508</v>
      </c>
      <c r="V31" s="65">
        <v>2498</v>
      </c>
      <c r="W31" s="65">
        <v>-71530</v>
      </c>
      <c r="X31" s="65">
        <v>102.57</v>
      </c>
      <c r="Y31" s="65">
        <v>75.88</v>
      </c>
      <c r="Z31" s="65">
        <v>368443</v>
      </c>
      <c r="AA31" s="65">
        <v>395741</v>
      </c>
      <c r="AB31" s="65">
        <v>315080</v>
      </c>
      <c r="AC31" s="65">
        <v>349354</v>
      </c>
      <c r="AD31" s="65">
        <v>53363</v>
      </c>
      <c r="AE31" s="65">
        <v>46387</v>
      </c>
      <c r="AF31" s="65">
        <v>116.94</v>
      </c>
      <c r="AG31" s="65">
        <v>113.28</v>
      </c>
      <c r="AH31" s="65">
        <v>472853</v>
      </c>
      <c r="AI31" s="65">
        <v>622452</v>
      </c>
      <c r="AJ31" s="65">
        <v>420869</v>
      </c>
      <c r="AK31" s="65">
        <v>650407</v>
      </c>
      <c r="AL31" s="65">
        <v>51984</v>
      </c>
      <c r="AM31" s="65">
        <v>-27955</v>
      </c>
      <c r="AN31" s="65">
        <v>112.35</v>
      </c>
      <c r="AO31" s="65">
        <v>95.7</v>
      </c>
      <c r="AP31" s="71">
        <v>978.01</v>
      </c>
      <c r="AQ31" s="65">
        <v>2205.67</v>
      </c>
      <c r="AR31" s="71">
        <v>953.52</v>
      </c>
      <c r="AS31" s="65">
        <v>2906.94</v>
      </c>
      <c r="AT31" s="65">
        <v>24.49</v>
      </c>
      <c r="AU31" s="65">
        <v>-701.27</v>
      </c>
      <c r="AV31" s="71">
        <v>102.57</v>
      </c>
      <c r="AW31" s="65">
        <v>75.88</v>
      </c>
      <c r="AX31" s="66">
        <v>610.00980392156862</v>
      </c>
      <c r="AY31" s="66">
        <v>1352.1372549019609</v>
      </c>
      <c r="AZ31" s="66">
        <v>557.70588235294122</v>
      </c>
      <c r="BA31" s="66">
        <v>1917.2843137254902</v>
      </c>
      <c r="BB31" s="66">
        <v>52.303921568627402</v>
      </c>
      <c r="BC31" s="66">
        <v>-565.14705882352928</v>
      </c>
      <c r="BD31" s="66">
        <v>109.37840593467637</v>
      </c>
      <c r="BE31" s="67">
        <v>70.523565296093849</v>
      </c>
      <c r="BF31" s="59">
        <f t="shared" si="0"/>
        <v>0</v>
      </c>
      <c r="BG31" s="59"/>
      <c r="BH31" s="59"/>
      <c r="BI31" s="60">
        <f t="shared" si="13"/>
        <v>74367.709856107263</v>
      </c>
      <c r="BJ31" s="59">
        <f t="shared" si="1"/>
        <v>74367.709856107263</v>
      </c>
      <c r="BK31" s="69">
        <f t="shared" si="2"/>
        <v>23120.097906739069</v>
      </c>
      <c r="BL31" s="69">
        <f t="shared" si="2"/>
        <v>51247.611949368198</v>
      </c>
      <c r="BM31" s="69">
        <f t="shared" si="3"/>
        <v>61646.94779434456</v>
      </c>
      <c r="BN31" s="69">
        <f t="shared" si="4"/>
        <v>11753.132838464626</v>
      </c>
      <c r="BO31" s="69">
        <f t="shared" si="5"/>
        <v>49893.814955879934</v>
      </c>
      <c r="BP31" s="69">
        <f t="shared" si="6"/>
        <v>75945.60735419183</v>
      </c>
      <c r="BQ31" s="69">
        <f t="shared" si="7"/>
        <v>26051.792398311893</v>
      </c>
      <c r="BR31" s="69">
        <f t="shared" si="8"/>
        <v>49893.814955879934</v>
      </c>
      <c r="BS31" s="69">
        <f t="shared" si="9"/>
        <v>-38526.849887605495</v>
      </c>
      <c r="BT31" s="69">
        <f t="shared" si="10"/>
        <v>-24697.995404823632</v>
      </c>
      <c r="BU31" s="69">
        <f t="shared" si="11"/>
        <v>-63224.845292429127</v>
      </c>
    </row>
    <row r="32" spans="1:73" s="2" customFormat="1" x14ac:dyDescent="0.25">
      <c r="A32" s="63">
        <v>32</v>
      </c>
      <c r="B32" s="63">
        <v>162</v>
      </c>
      <c r="C32" s="63">
        <v>321207</v>
      </c>
      <c r="D32" s="63">
        <v>321300</v>
      </c>
      <c r="E32" s="63" t="s">
        <v>83</v>
      </c>
      <c r="F32" s="63" t="s">
        <v>84</v>
      </c>
      <c r="G32" s="70">
        <v>11</v>
      </c>
      <c r="H32" s="70">
        <v>11</v>
      </c>
      <c r="I32" s="65">
        <v>0</v>
      </c>
      <c r="J32" s="65">
        <v>0</v>
      </c>
      <c r="K32" s="65">
        <f t="shared" si="12"/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7">
        <v>0</v>
      </c>
      <c r="BF32" s="59">
        <f t="shared" si="0"/>
        <v>0</v>
      </c>
      <c r="BG32" s="59"/>
      <c r="BH32" s="59"/>
      <c r="BI32" s="60">
        <f t="shared" si="13"/>
        <v>0</v>
      </c>
      <c r="BJ32" s="59">
        <f t="shared" si="1"/>
        <v>0</v>
      </c>
      <c r="BK32" s="69">
        <f t="shared" si="2"/>
        <v>0</v>
      </c>
      <c r="BL32" s="69">
        <f t="shared" si="2"/>
        <v>0</v>
      </c>
      <c r="BM32" s="69">
        <f t="shared" si="3"/>
        <v>5380.7055344576402</v>
      </c>
      <c r="BN32" s="69">
        <f t="shared" si="4"/>
        <v>0</v>
      </c>
      <c r="BO32" s="69">
        <f t="shared" si="5"/>
        <v>5380.7055344576402</v>
      </c>
      <c r="BP32" s="69">
        <f t="shared" si="6"/>
        <v>5380.7055344576402</v>
      </c>
      <c r="BQ32" s="69">
        <f t="shared" si="7"/>
        <v>0</v>
      </c>
      <c r="BR32" s="69">
        <f t="shared" si="8"/>
        <v>5380.7055344576402</v>
      </c>
      <c r="BS32" s="69">
        <f t="shared" si="9"/>
        <v>-5380.7055344576402</v>
      </c>
      <c r="BT32" s="69">
        <f t="shared" si="10"/>
        <v>-5380.7055344576402</v>
      </c>
      <c r="BU32" s="69">
        <f t="shared" si="11"/>
        <v>-10761.41106891528</v>
      </c>
    </row>
    <row r="33" spans="1:73" s="2" customFormat="1" x14ac:dyDescent="0.25">
      <c r="A33" s="63">
        <v>32</v>
      </c>
      <c r="B33" s="63">
        <v>168</v>
      </c>
      <c r="C33" s="63">
        <v>321705</v>
      </c>
      <c r="D33" s="63">
        <v>321601</v>
      </c>
      <c r="E33" s="63" t="s">
        <v>85</v>
      </c>
      <c r="F33" s="63" t="s">
        <v>86</v>
      </c>
      <c r="G33" s="70">
        <v>17</v>
      </c>
      <c r="H33" s="70">
        <v>17</v>
      </c>
      <c r="I33" s="65">
        <v>74</v>
      </c>
      <c r="J33" s="65">
        <v>1504</v>
      </c>
      <c r="K33" s="65">
        <f t="shared" si="12"/>
        <v>1578</v>
      </c>
      <c r="L33" s="65">
        <v>0</v>
      </c>
      <c r="M33" s="65">
        <v>92</v>
      </c>
      <c r="N33" s="65">
        <v>74</v>
      </c>
      <c r="O33" s="65">
        <v>1412</v>
      </c>
      <c r="P33" s="65">
        <v>0</v>
      </c>
      <c r="Q33" s="65">
        <v>1634.78</v>
      </c>
      <c r="R33" s="65">
        <v>1506</v>
      </c>
      <c r="S33" s="65">
        <v>3226</v>
      </c>
      <c r="T33" s="65">
        <v>64</v>
      </c>
      <c r="U33" s="65">
        <v>166</v>
      </c>
      <c r="V33" s="65">
        <v>1442</v>
      </c>
      <c r="W33" s="65">
        <v>3060</v>
      </c>
      <c r="X33" s="65">
        <v>2353.13</v>
      </c>
      <c r="Y33" s="65">
        <v>1943.37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2352</v>
      </c>
      <c r="AI33" s="65">
        <v>4240</v>
      </c>
      <c r="AJ33" s="65">
        <v>2518</v>
      </c>
      <c r="AK33" s="65">
        <v>4911</v>
      </c>
      <c r="AL33" s="65">
        <v>-166</v>
      </c>
      <c r="AM33" s="65">
        <v>-671</v>
      </c>
      <c r="AN33" s="65">
        <v>93.41</v>
      </c>
      <c r="AO33" s="65">
        <v>86.34</v>
      </c>
      <c r="AP33" s="65">
        <v>88.59</v>
      </c>
      <c r="AQ33" s="65">
        <v>189.76</v>
      </c>
      <c r="AR33" s="65">
        <v>3.76</v>
      </c>
      <c r="AS33" s="65">
        <v>9.76</v>
      </c>
      <c r="AT33" s="65">
        <v>84.83</v>
      </c>
      <c r="AU33" s="65">
        <v>180</v>
      </c>
      <c r="AV33" s="65">
        <v>2356.12</v>
      </c>
      <c r="AW33" s="65">
        <v>1944.26</v>
      </c>
      <c r="AX33" s="66">
        <v>4.3529411764705879</v>
      </c>
      <c r="AY33" s="66">
        <v>88.470588235294116</v>
      </c>
      <c r="AZ33" s="66">
        <v>0</v>
      </c>
      <c r="BA33" s="66">
        <v>5.4117647058823533</v>
      </c>
      <c r="BB33" s="66">
        <v>4.3529411764705879</v>
      </c>
      <c r="BC33" s="66">
        <v>83.058823529411768</v>
      </c>
      <c r="BD33" s="66">
        <v>0</v>
      </c>
      <c r="BE33" s="67">
        <v>1634.782608695652</v>
      </c>
      <c r="BF33" s="59">
        <f t="shared" si="0"/>
        <v>0</v>
      </c>
      <c r="BG33" s="59"/>
      <c r="BH33" s="59"/>
      <c r="BI33" s="60">
        <f t="shared" si="13"/>
        <v>586.35371493280809</v>
      </c>
      <c r="BJ33" s="59">
        <f t="shared" si="1"/>
        <v>586.35371493280809</v>
      </c>
      <c r="BK33" s="69">
        <f t="shared" si="2"/>
        <v>27.496942271880734</v>
      </c>
      <c r="BL33" s="69">
        <f t="shared" si="2"/>
        <v>558.85677266092728</v>
      </c>
      <c r="BM33" s="69">
        <f t="shared" si="3"/>
        <v>8329.6139335328462</v>
      </c>
      <c r="BN33" s="69">
        <f t="shared" si="4"/>
        <v>13.978107552858075</v>
      </c>
      <c r="BO33" s="69">
        <f t="shared" si="5"/>
        <v>8315.635825979989</v>
      </c>
      <c r="BP33" s="69">
        <f t="shared" si="6"/>
        <v>8599.7314173245632</v>
      </c>
      <c r="BQ33" s="69">
        <f t="shared" si="7"/>
        <v>284.09559134457493</v>
      </c>
      <c r="BR33" s="69">
        <f t="shared" si="8"/>
        <v>8315.635825979989</v>
      </c>
      <c r="BS33" s="69">
        <f t="shared" si="9"/>
        <v>-8302.1169912609657</v>
      </c>
      <c r="BT33" s="69">
        <f t="shared" si="10"/>
        <v>-8040.874644663636</v>
      </c>
      <c r="BU33" s="69">
        <f t="shared" si="11"/>
        <v>-16342.991635924602</v>
      </c>
    </row>
    <row r="34" spans="1:73" s="2" customFormat="1" x14ac:dyDescent="0.25">
      <c r="A34" s="63">
        <v>32</v>
      </c>
      <c r="B34" s="63">
        <v>188</v>
      </c>
      <c r="C34" s="63">
        <v>320685</v>
      </c>
      <c r="D34" s="63">
        <v>320609</v>
      </c>
      <c r="E34" s="63" t="s">
        <v>87</v>
      </c>
      <c r="F34" s="63" t="s">
        <v>73</v>
      </c>
      <c r="G34" s="70">
        <v>11</v>
      </c>
      <c r="H34" s="70">
        <v>11</v>
      </c>
      <c r="I34" s="65">
        <v>0</v>
      </c>
      <c r="J34" s="65">
        <v>0</v>
      </c>
      <c r="K34" s="65">
        <f t="shared" si="12"/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0</v>
      </c>
      <c r="AN34" s="65">
        <v>0</v>
      </c>
      <c r="AO34" s="65">
        <v>0</v>
      </c>
      <c r="AP34" s="65">
        <v>0</v>
      </c>
      <c r="AQ34" s="65">
        <v>0</v>
      </c>
      <c r="AR34" s="65">
        <v>0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7">
        <v>0</v>
      </c>
      <c r="BF34" s="59">
        <f t="shared" si="0"/>
        <v>0</v>
      </c>
      <c r="BG34" s="59"/>
      <c r="BH34" s="59"/>
      <c r="BI34" s="60">
        <f t="shared" si="13"/>
        <v>0</v>
      </c>
      <c r="BJ34" s="59">
        <f t="shared" si="1"/>
        <v>0</v>
      </c>
      <c r="BK34" s="69">
        <f t="shared" si="2"/>
        <v>0</v>
      </c>
      <c r="BL34" s="69">
        <f t="shared" si="2"/>
        <v>0</v>
      </c>
      <c r="BM34" s="69">
        <f t="shared" si="3"/>
        <v>5380.7055344576402</v>
      </c>
      <c r="BN34" s="69">
        <f t="shared" si="4"/>
        <v>0</v>
      </c>
      <c r="BO34" s="69">
        <f t="shared" si="5"/>
        <v>5380.7055344576402</v>
      </c>
      <c r="BP34" s="69">
        <f t="shared" si="6"/>
        <v>5380.7055344576402</v>
      </c>
      <c r="BQ34" s="69">
        <f t="shared" si="7"/>
        <v>0</v>
      </c>
      <c r="BR34" s="69">
        <f t="shared" si="8"/>
        <v>5380.7055344576402</v>
      </c>
      <c r="BS34" s="69">
        <f t="shared" si="9"/>
        <v>-5380.7055344576402</v>
      </c>
      <c r="BT34" s="69">
        <f t="shared" si="10"/>
        <v>-5380.7055344576402</v>
      </c>
      <c r="BU34" s="69">
        <f t="shared" si="11"/>
        <v>-10761.41106891528</v>
      </c>
    </row>
    <row r="35" spans="1:73" s="2" customFormat="1" x14ac:dyDescent="0.25">
      <c r="A35" s="62">
        <v>32</v>
      </c>
      <c r="B35" s="63">
        <v>0</v>
      </c>
      <c r="C35" s="63">
        <v>338918</v>
      </c>
      <c r="D35" s="63">
        <v>338733</v>
      </c>
      <c r="E35" s="63" t="s">
        <v>88</v>
      </c>
      <c r="F35" s="63" t="s">
        <v>89</v>
      </c>
      <c r="G35" s="64">
        <v>13</v>
      </c>
      <c r="H35" s="64">
        <v>13</v>
      </c>
      <c r="I35" s="65">
        <v>0</v>
      </c>
      <c r="J35" s="65">
        <v>0</v>
      </c>
      <c r="K35" s="65">
        <f t="shared" si="12"/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7">
        <v>0</v>
      </c>
      <c r="BF35" s="59">
        <f t="shared" si="0"/>
        <v>0</v>
      </c>
      <c r="BG35" s="59"/>
      <c r="BH35" s="59"/>
      <c r="BI35" s="60">
        <f t="shared" si="13"/>
        <v>0</v>
      </c>
      <c r="BJ35" s="59">
        <f t="shared" si="1"/>
        <v>0</v>
      </c>
      <c r="BK35" s="69">
        <f t="shared" si="2"/>
        <v>0</v>
      </c>
      <c r="BL35" s="69">
        <f t="shared" si="2"/>
        <v>0</v>
      </c>
      <c r="BM35" s="69">
        <f t="shared" si="3"/>
        <v>6359.0156316317562</v>
      </c>
      <c r="BN35" s="69">
        <f t="shared" si="4"/>
        <v>0</v>
      </c>
      <c r="BO35" s="69">
        <f t="shared" si="5"/>
        <v>6359.0156316317562</v>
      </c>
      <c r="BP35" s="69">
        <f t="shared" si="6"/>
        <v>6359.0156316317562</v>
      </c>
      <c r="BQ35" s="69">
        <f t="shared" si="7"/>
        <v>0</v>
      </c>
      <c r="BR35" s="69">
        <f t="shared" si="8"/>
        <v>6359.0156316317562</v>
      </c>
      <c r="BS35" s="69">
        <f t="shared" si="9"/>
        <v>-6359.0156316317562</v>
      </c>
      <c r="BT35" s="69">
        <f t="shared" si="10"/>
        <v>-6359.0156316317562</v>
      </c>
      <c r="BU35" s="69">
        <f t="shared" si="11"/>
        <v>-12718.031263263512</v>
      </c>
    </row>
    <row r="36" spans="1:73" s="2" customFormat="1" x14ac:dyDescent="0.25">
      <c r="A36" s="62">
        <v>32</v>
      </c>
      <c r="B36" s="63">
        <v>0</v>
      </c>
      <c r="C36" s="63">
        <v>338800</v>
      </c>
      <c r="D36" s="63">
        <v>338710</v>
      </c>
      <c r="E36" s="63" t="s">
        <v>90</v>
      </c>
      <c r="F36" s="63" t="s">
        <v>91</v>
      </c>
      <c r="G36" s="64">
        <v>6</v>
      </c>
      <c r="H36" s="64">
        <v>6</v>
      </c>
      <c r="I36" s="65">
        <v>0</v>
      </c>
      <c r="J36" s="65">
        <v>0</v>
      </c>
      <c r="K36" s="65">
        <f t="shared" si="12"/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7">
        <v>0</v>
      </c>
      <c r="BF36" s="59">
        <f t="shared" si="0"/>
        <v>0</v>
      </c>
      <c r="BG36" s="59"/>
      <c r="BH36" s="59"/>
      <c r="BI36" s="60">
        <f t="shared" si="13"/>
        <v>0</v>
      </c>
      <c r="BJ36" s="59">
        <f t="shared" si="1"/>
        <v>0</v>
      </c>
      <c r="BK36" s="69">
        <f t="shared" si="2"/>
        <v>0</v>
      </c>
      <c r="BL36" s="69">
        <f t="shared" si="2"/>
        <v>0</v>
      </c>
      <c r="BM36" s="69">
        <f t="shared" si="3"/>
        <v>2934.9302915223489</v>
      </c>
      <c r="BN36" s="69">
        <f t="shared" si="4"/>
        <v>0</v>
      </c>
      <c r="BO36" s="69">
        <f t="shared" si="5"/>
        <v>2934.9302915223489</v>
      </c>
      <c r="BP36" s="69">
        <f t="shared" si="6"/>
        <v>2934.9302915223489</v>
      </c>
      <c r="BQ36" s="69">
        <f t="shared" si="7"/>
        <v>0</v>
      </c>
      <c r="BR36" s="69">
        <f t="shared" si="8"/>
        <v>2934.9302915223489</v>
      </c>
      <c r="BS36" s="69">
        <f t="shared" si="9"/>
        <v>-2934.9302915223489</v>
      </c>
      <c r="BT36" s="69">
        <f t="shared" si="10"/>
        <v>-2934.9302915223489</v>
      </c>
      <c r="BU36" s="69">
        <f t="shared" si="11"/>
        <v>-5869.8605830446977</v>
      </c>
    </row>
    <row r="37" spans="1:73" s="2" customFormat="1" x14ac:dyDescent="0.25">
      <c r="A37" s="62">
        <v>32</v>
      </c>
      <c r="B37" s="63">
        <v>0</v>
      </c>
      <c r="C37" s="63">
        <v>343314</v>
      </c>
      <c r="D37" s="63">
        <v>343615</v>
      </c>
      <c r="E37" s="63" t="s">
        <v>92</v>
      </c>
      <c r="F37" s="63" t="s">
        <v>93</v>
      </c>
      <c r="G37" s="64">
        <v>8</v>
      </c>
      <c r="H37" s="64">
        <v>8</v>
      </c>
      <c r="I37" s="65">
        <v>0</v>
      </c>
      <c r="J37" s="65">
        <v>0</v>
      </c>
      <c r="K37" s="65">
        <f t="shared" si="12"/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7">
        <v>0</v>
      </c>
      <c r="BF37" s="59">
        <f t="shared" si="0"/>
        <v>0</v>
      </c>
      <c r="BG37" s="59"/>
      <c r="BH37" s="59"/>
      <c r="BI37" s="60">
        <f t="shared" si="13"/>
        <v>0</v>
      </c>
      <c r="BJ37" s="59">
        <f t="shared" si="1"/>
        <v>0</v>
      </c>
      <c r="BK37" s="69">
        <f t="shared" si="2"/>
        <v>0</v>
      </c>
      <c r="BL37" s="69">
        <f t="shared" si="2"/>
        <v>0</v>
      </c>
      <c r="BM37" s="69">
        <f t="shared" si="3"/>
        <v>3913.2403886964653</v>
      </c>
      <c r="BN37" s="69">
        <f t="shared" si="4"/>
        <v>0</v>
      </c>
      <c r="BO37" s="69">
        <f t="shared" si="5"/>
        <v>3913.2403886964653</v>
      </c>
      <c r="BP37" s="69">
        <f t="shared" si="6"/>
        <v>3913.2403886964653</v>
      </c>
      <c r="BQ37" s="69">
        <f t="shared" si="7"/>
        <v>0</v>
      </c>
      <c r="BR37" s="69">
        <f t="shared" si="8"/>
        <v>3913.2403886964653</v>
      </c>
      <c r="BS37" s="69">
        <f t="shared" si="9"/>
        <v>-3913.2403886964653</v>
      </c>
      <c r="BT37" s="69">
        <f t="shared" si="10"/>
        <v>-3913.2403886964653</v>
      </c>
      <c r="BU37" s="69">
        <f t="shared" si="11"/>
        <v>-7826.4807773929306</v>
      </c>
    </row>
    <row r="38" spans="1:73" s="2" customFormat="1" x14ac:dyDescent="0.25">
      <c r="A38" s="63">
        <v>32</v>
      </c>
      <c r="B38" s="63">
        <v>210</v>
      </c>
      <c r="C38" s="63">
        <v>343314</v>
      </c>
      <c r="D38" s="63">
        <v>343507</v>
      </c>
      <c r="E38" s="63" t="s">
        <v>94</v>
      </c>
      <c r="F38" s="63" t="s">
        <v>64</v>
      </c>
      <c r="G38" s="70">
        <v>11</v>
      </c>
      <c r="H38" s="70">
        <v>11</v>
      </c>
      <c r="I38" s="65">
        <v>354439</v>
      </c>
      <c r="J38" s="65">
        <v>1047311</v>
      </c>
      <c r="K38" s="65">
        <f t="shared" si="12"/>
        <v>1401750</v>
      </c>
      <c r="L38" s="65">
        <v>1195670</v>
      </c>
      <c r="M38" s="65">
        <v>3539308</v>
      </c>
      <c r="N38" s="65">
        <v>-841231</v>
      </c>
      <c r="O38" s="65">
        <v>-2491997</v>
      </c>
      <c r="P38" s="65">
        <v>29.64</v>
      </c>
      <c r="Q38" s="65">
        <v>29.59</v>
      </c>
      <c r="R38" s="65">
        <v>782095</v>
      </c>
      <c r="S38" s="65">
        <v>1507589</v>
      </c>
      <c r="T38" s="65">
        <v>2612176</v>
      </c>
      <c r="U38" s="65">
        <v>5093202</v>
      </c>
      <c r="V38" s="65">
        <v>-1830081</v>
      </c>
      <c r="W38" s="65">
        <v>-3585613</v>
      </c>
      <c r="X38" s="65">
        <v>29.94</v>
      </c>
      <c r="Y38" s="65">
        <v>29.6</v>
      </c>
      <c r="Z38" s="65">
        <v>215497</v>
      </c>
      <c r="AA38" s="65">
        <v>216160</v>
      </c>
      <c r="AB38" s="65">
        <v>696280</v>
      </c>
      <c r="AC38" s="65">
        <v>692806</v>
      </c>
      <c r="AD38" s="65">
        <v>-480783</v>
      </c>
      <c r="AE38" s="65">
        <v>-476646</v>
      </c>
      <c r="AF38" s="65">
        <v>30.95</v>
      </c>
      <c r="AG38" s="65">
        <v>31.2</v>
      </c>
      <c r="AH38" s="65">
        <v>1003697</v>
      </c>
      <c r="AI38" s="65">
        <v>1727533</v>
      </c>
      <c r="AJ38" s="65">
        <v>3339121</v>
      </c>
      <c r="AK38" s="65">
        <v>5820146</v>
      </c>
      <c r="AL38" s="65">
        <v>-2335424</v>
      </c>
      <c r="AM38" s="65">
        <v>-4092613</v>
      </c>
      <c r="AN38" s="65">
        <v>30.06</v>
      </c>
      <c r="AO38" s="65">
        <v>29.68</v>
      </c>
      <c r="AP38" s="65">
        <v>71099.55</v>
      </c>
      <c r="AQ38" s="65">
        <v>137053.54999999999</v>
      </c>
      <c r="AR38" s="65">
        <v>237470.55</v>
      </c>
      <c r="AS38" s="65">
        <v>463018.36</v>
      </c>
      <c r="AT38" s="65">
        <v>-166371</v>
      </c>
      <c r="AU38" s="65">
        <v>-325964.81</v>
      </c>
      <c r="AV38" s="65">
        <v>29.94</v>
      </c>
      <c r="AW38" s="65">
        <v>29.6</v>
      </c>
      <c r="AX38" s="66">
        <v>32221.727272727272</v>
      </c>
      <c r="AY38" s="66">
        <v>95210.090909090912</v>
      </c>
      <c r="AZ38" s="66">
        <v>108697.27272727272</v>
      </c>
      <c r="BA38" s="66">
        <v>321755.27272727271</v>
      </c>
      <c r="BB38" s="66">
        <v>-76475.545454545441</v>
      </c>
      <c r="BC38" s="66">
        <v>-226545.18181818179</v>
      </c>
      <c r="BD38" s="66">
        <v>29.643547132570024</v>
      </c>
      <c r="BE38" s="67">
        <v>29.590840921445665</v>
      </c>
      <c r="BF38" s="59">
        <f t="shared" si="0"/>
        <v>0</v>
      </c>
      <c r="BG38" s="59"/>
      <c r="BH38" s="59"/>
      <c r="BI38" s="60">
        <f t="shared" si="13"/>
        <v>520862.68688660563</v>
      </c>
      <c r="BJ38" s="59">
        <f t="shared" si="1"/>
        <v>520862.68688660563</v>
      </c>
      <c r="BK38" s="69">
        <f t="shared" si="2"/>
        <v>131702.5502959883</v>
      </c>
      <c r="BL38" s="69">
        <f t="shared" si="2"/>
        <v>389160.1365906173</v>
      </c>
      <c r="BM38" s="69">
        <f t="shared" si="3"/>
        <v>72331.87395239633</v>
      </c>
      <c r="BN38" s="69">
        <f t="shared" si="4"/>
        <v>66951.168417938694</v>
      </c>
      <c r="BO38" s="69">
        <f t="shared" si="5"/>
        <v>5380.7055344576402</v>
      </c>
      <c r="BP38" s="69">
        <f t="shared" si="6"/>
        <v>203210.78390325958</v>
      </c>
      <c r="BQ38" s="69">
        <f t="shared" si="7"/>
        <v>197830.07836880194</v>
      </c>
      <c r="BR38" s="69">
        <f t="shared" si="8"/>
        <v>5380.7055344576402</v>
      </c>
      <c r="BS38" s="69">
        <f t="shared" si="9"/>
        <v>59370.676343591971</v>
      </c>
      <c r="BT38" s="69">
        <f t="shared" si="10"/>
        <v>185949.35268735772</v>
      </c>
      <c r="BU38" s="69">
        <f t="shared" si="11"/>
        <v>245320.02903094969</v>
      </c>
    </row>
    <row r="39" spans="1:73" s="2" customFormat="1" x14ac:dyDescent="0.25">
      <c r="A39" s="63">
        <v>32</v>
      </c>
      <c r="B39" s="63">
        <v>216</v>
      </c>
      <c r="C39" s="63">
        <v>342701</v>
      </c>
      <c r="D39" s="63">
        <v>339003</v>
      </c>
      <c r="E39" s="63" t="s">
        <v>95</v>
      </c>
      <c r="F39" s="63" t="s">
        <v>96</v>
      </c>
      <c r="G39" s="70">
        <v>61</v>
      </c>
      <c r="H39" s="70">
        <v>61</v>
      </c>
      <c r="I39" s="65">
        <v>12</v>
      </c>
      <c r="J39" s="65">
        <v>0</v>
      </c>
      <c r="K39" s="65">
        <f t="shared" si="12"/>
        <v>12</v>
      </c>
      <c r="L39" s="65">
        <v>50</v>
      </c>
      <c r="M39" s="65">
        <v>126</v>
      </c>
      <c r="N39" s="65">
        <v>-38</v>
      </c>
      <c r="O39" s="65">
        <v>-126</v>
      </c>
      <c r="P39" s="65">
        <v>24</v>
      </c>
      <c r="Q39" s="65">
        <v>0</v>
      </c>
      <c r="R39" s="65">
        <v>39</v>
      </c>
      <c r="S39" s="65">
        <v>0</v>
      </c>
      <c r="T39" s="65">
        <v>82</v>
      </c>
      <c r="U39" s="65">
        <v>182</v>
      </c>
      <c r="V39" s="65">
        <v>-43</v>
      </c>
      <c r="W39" s="65">
        <v>-182</v>
      </c>
      <c r="X39" s="65">
        <v>47.56</v>
      </c>
      <c r="Y39" s="65">
        <v>0</v>
      </c>
      <c r="Z39" s="65">
        <v>89</v>
      </c>
      <c r="AA39" s="65">
        <v>89</v>
      </c>
      <c r="AB39" s="65">
        <v>43</v>
      </c>
      <c r="AC39" s="65">
        <v>42</v>
      </c>
      <c r="AD39" s="65">
        <v>46</v>
      </c>
      <c r="AE39" s="65">
        <v>47</v>
      </c>
      <c r="AF39" s="65">
        <v>206.98</v>
      </c>
      <c r="AG39" s="65">
        <v>211.9</v>
      </c>
      <c r="AH39" s="65">
        <v>21355</v>
      </c>
      <c r="AI39" s="65">
        <v>31022</v>
      </c>
      <c r="AJ39" s="65">
        <v>21570</v>
      </c>
      <c r="AK39" s="65">
        <v>28982</v>
      </c>
      <c r="AL39" s="65">
        <v>-215</v>
      </c>
      <c r="AM39" s="65">
        <v>2040</v>
      </c>
      <c r="AN39" s="65">
        <v>99</v>
      </c>
      <c r="AO39" s="65">
        <v>107.04</v>
      </c>
      <c r="AP39" s="65">
        <v>0.64</v>
      </c>
      <c r="AQ39" s="65">
        <v>0</v>
      </c>
      <c r="AR39" s="65">
        <v>1.34</v>
      </c>
      <c r="AS39" s="65">
        <v>2.98</v>
      </c>
      <c r="AT39" s="65">
        <v>-0.7</v>
      </c>
      <c r="AU39" s="65">
        <v>-2.98</v>
      </c>
      <c r="AV39" s="65">
        <v>47.76</v>
      </c>
      <c r="AW39" s="65">
        <v>0</v>
      </c>
      <c r="AX39" s="66">
        <v>0.19672131147540983</v>
      </c>
      <c r="AY39" s="66">
        <v>0</v>
      </c>
      <c r="AZ39" s="66">
        <v>0.81967213114754101</v>
      </c>
      <c r="BA39" s="66">
        <v>2.0655737704918034</v>
      </c>
      <c r="BB39" s="66">
        <v>-0.62295081967213117</v>
      </c>
      <c r="BC39" s="66">
        <v>-2.0655737704918034</v>
      </c>
      <c r="BD39" s="66">
        <v>24</v>
      </c>
      <c r="BE39" s="67">
        <v>0</v>
      </c>
      <c r="BF39" s="59">
        <f t="shared" si="0"/>
        <v>0</v>
      </c>
      <c r="BG39" s="59"/>
      <c r="BH39" s="59"/>
      <c r="BI39" s="60">
        <f t="shared" si="13"/>
        <v>4.4589636116563351</v>
      </c>
      <c r="BJ39" s="59">
        <f t="shared" si="1"/>
        <v>4.4589636116563351</v>
      </c>
      <c r="BK39" s="69">
        <f t="shared" si="2"/>
        <v>4.4589636116563351</v>
      </c>
      <c r="BL39" s="69">
        <f t="shared" si="2"/>
        <v>0</v>
      </c>
      <c r="BM39" s="69">
        <f t="shared" si="3"/>
        <v>29840.724683954253</v>
      </c>
      <c r="BN39" s="69">
        <f t="shared" si="4"/>
        <v>2.2667201437067148</v>
      </c>
      <c r="BO39" s="69">
        <f t="shared" si="5"/>
        <v>29838.457963810546</v>
      </c>
      <c r="BP39" s="69">
        <f t="shared" si="6"/>
        <v>29838.457963810546</v>
      </c>
      <c r="BQ39" s="69">
        <f t="shared" si="7"/>
        <v>0</v>
      </c>
      <c r="BR39" s="69">
        <f t="shared" si="8"/>
        <v>29838.457963810546</v>
      </c>
      <c r="BS39" s="69">
        <f t="shared" si="9"/>
        <v>-29836.265720342595</v>
      </c>
      <c r="BT39" s="69">
        <f t="shared" si="10"/>
        <v>-29838.457963810546</v>
      </c>
      <c r="BU39" s="69">
        <f t="shared" si="11"/>
        <v>-59674.723684153141</v>
      </c>
    </row>
    <row r="40" spans="1:73" s="2" customFormat="1" x14ac:dyDescent="0.25">
      <c r="A40" s="63">
        <v>32</v>
      </c>
      <c r="B40" s="63">
        <v>218</v>
      </c>
      <c r="C40" s="63">
        <v>340000</v>
      </c>
      <c r="D40" s="63">
        <v>342400</v>
      </c>
      <c r="E40" s="63" t="s">
        <v>97</v>
      </c>
      <c r="F40" s="63" t="s">
        <v>98</v>
      </c>
      <c r="G40" s="70">
        <v>121</v>
      </c>
      <c r="H40" s="70">
        <v>121</v>
      </c>
      <c r="I40" s="65">
        <v>1223345</v>
      </c>
      <c r="J40" s="65">
        <v>3794854</v>
      </c>
      <c r="K40" s="65">
        <f t="shared" si="12"/>
        <v>5018199</v>
      </c>
      <c r="L40" s="65">
        <v>1214599</v>
      </c>
      <c r="M40" s="65">
        <v>4190696</v>
      </c>
      <c r="N40" s="65">
        <v>8746</v>
      </c>
      <c r="O40" s="65">
        <v>-395842</v>
      </c>
      <c r="P40" s="65">
        <v>100.72</v>
      </c>
      <c r="Q40" s="65">
        <v>90.55</v>
      </c>
      <c r="R40" s="65">
        <v>2855644</v>
      </c>
      <c r="S40" s="65">
        <v>5422238</v>
      </c>
      <c r="T40" s="65">
        <v>2917305</v>
      </c>
      <c r="U40" s="65">
        <v>6028238</v>
      </c>
      <c r="V40" s="65">
        <v>-61661</v>
      </c>
      <c r="W40" s="65">
        <v>-606000</v>
      </c>
      <c r="X40" s="65">
        <v>97.89</v>
      </c>
      <c r="Y40" s="65">
        <v>89.95</v>
      </c>
      <c r="Z40" s="65">
        <v>147566</v>
      </c>
      <c r="AA40" s="65">
        <v>142719</v>
      </c>
      <c r="AB40" s="65">
        <v>157417</v>
      </c>
      <c r="AC40" s="65">
        <v>156346</v>
      </c>
      <c r="AD40" s="65">
        <v>-9851</v>
      </c>
      <c r="AE40" s="65">
        <v>-13627</v>
      </c>
      <c r="AF40" s="65">
        <v>93.74</v>
      </c>
      <c r="AG40" s="65">
        <v>91.28</v>
      </c>
      <c r="AH40" s="65">
        <v>3022455</v>
      </c>
      <c r="AI40" s="65">
        <v>5575731</v>
      </c>
      <c r="AJ40" s="65">
        <v>3116447</v>
      </c>
      <c r="AK40" s="65">
        <v>6201185</v>
      </c>
      <c r="AL40" s="65">
        <v>-93992</v>
      </c>
      <c r="AM40" s="65">
        <v>-625454</v>
      </c>
      <c r="AN40" s="65">
        <v>96.98</v>
      </c>
      <c r="AO40" s="65">
        <v>89.91</v>
      </c>
      <c r="AP40" s="65">
        <v>23600.36</v>
      </c>
      <c r="AQ40" s="65">
        <v>44811.88</v>
      </c>
      <c r="AR40" s="65">
        <v>24109.96</v>
      </c>
      <c r="AS40" s="65">
        <v>49820.15</v>
      </c>
      <c r="AT40" s="65">
        <v>-509.6</v>
      </c>
      <c r="AU40" s="65">
        <v>-5008.2700000000004</v>
      </c>
      <c r="AV40" s="65">
        <v>97.89</v>
      </c>
      <c r="AW40" s="65">
        <v>89.95</v>
      </c>
      <c r="AX40" s="66">
        <v>10110.289256198346</v>
      </c>
      <c r="AY40" s="66">
        <v>31362.429752066117</v>
      </c>
      <c r="AZ40" s="66">
        <v>10038.008264462809</v>
      </c>
      <c r="BA40" s="66">
        <v>34633.85123966942</v>
      </c>
      <c r="BB40" s="66">
        <v>72.2809917355371</v>
      </c>
      <c r="BC40" s="66">
        <v>-3271.4214876033038</v>
      </c>
      <c r="BD40" s="66">
        <v>100.72007304468389</v>
      </c>
      <c r="BE40" s="67">
        <v>90.554265926232773</v>
      </c>
      <c r="BF40" s="59">
        <f t="shared" si="0"/>
        <v>0</v>
      </c>
      <c r="BG40" s="59"/>
      <c r="BH40" s="59"/>
      <c r="BI40" s="60">
        <f t="shared" si="13"/>
        <v>1864663.8947541839</v>
      </c>
      <c r="BJ40" s="59">
        <f t="shared" si="1"/>
        <v>1864663.8947541839</v>
      </c>
      <c r="BK40" s="69">
        <f t="shared" si="2"/>
        <v>454570.9032918099</v>
      </c>
      <c r="BL40" s="69">
        <f t="shared" si="2"/>
        <v>1410092.9914623741</v>
      </c>
      <c r="BM40" s="69">
        <f t="shared" si="3"/>
        <v>290269.49039594166</v>
      </c>
      <c r="BN40" s="69">
        <f t="shared" si="4"/>
        <v>231081.7295169076</v>
      </c>
      <c r="BO40" s="69">
        <f t="shared" si="5"/>
        <v>59187.760879034038</v>
      </c>
      <c r="BP40" s="69">
        <f t="shared" si="6"/>
        <v>776010.42789786751</v>
      </c>
      <c r="BQ40" s="69">
        <f t="shared" si="7"/>
        <v>716822.66701883345</v>
      </c>
      <c r="BR40" s="69">
        <f t="shared" si="8"/>
        <v>59187.760879034038</v>
      </c>
      <c r="BS40" s="69">
        <f t="shared" si="9"/>
        <v>164301.41289586824</v>
      </c>
      <c r="BT40" s="69">
        <f t="shared" si="10"/>
        <v>634082.56356450659</v>
      </c>
      <c r="BU40" s="69">
        <f t="shared" si="11"/>
        <v>798383.97646037489</v>
      </c>
    </row>
    <row r="41" spans="1:73" s="2" customFormat="1" x14ac:dyDescent="0.25">
      <c r="A41" s="63">
        <v>32</v>
      </c>
      <c r="B41" s="63">
        <v>220</v>
      </c>
      <c r="C41" s="63">
        <v>342608</v>
      </c>
      <c r="D41" s="63">
        <v>342701</v>
      </c>
      <c r="E41" s="63" t="s">
        <v>99</v>
      </c>
      <c r="F41" s="63" t="s">
        <v>95</v>
      </c>
      <c r="G41" s="70">
        <v>8</v>
      </c>
      <c r="H41" s="70">
        <v>8</v>
      </c>
      <c r="I41" s="65">
        <v>120839</v>
      </c>
      <c r="J41" s="65">
        <v>449273</v>
      </c>
      <c r="K41" s="65">
        <f t="shared" si="12"/>
        <v>570112</v>
      </c>
      <c r="L41" s="65">
        <v>279781</v>
      </c>
      <c r="M41" s="65">
        <v>937908</v>
      </c>
      <c r="N41" s="65">
        <v>-158942</v>
      </c>
      <c r="O41" s="65">
        <v>-488635</v>
      </c>
      <c r="P41" s="65">
        <v>43.19</v>
      </c>
      <c r="Q41" s="65">
        <v>47.9</v>
      </c>
      <c r="R41" s="65">
        <v>248926</v>
      </c>
      <c r="S41" s="65">
        <v>645637</v>
      </c>
      <c r="T41" s="65">
        <v>632261</v>
      </c>
      <c r="U41" s="65">
        <v>1358041</v>
      </c>
      <c r="V41" s="65">
        <v>-383335</v>
      </c>
      <c r="W41" s="65">
        <v>-712404</v>
      </c>
      <c r="X41" s="65">
        <v>39.369999999999997</v>
      </c>
      <c r="Y41" s="65">
        <v>47.54</v>
      </c>
      <c r="Z41" s="65">
        <v>10034</v>
      </c>
      <c r="AA41" s="65">
        <v>14518</v>
      </c>
      <c r="AB41" s="65">
        <v>38605</v>
      </c>
      <c r="AC41" s="65">
        <v>38545</v>
      </c>
      <c r="AD41" s="65">
        <v>-28571</v>
      </c>
      <c r="AE41" s="65">
        <v>-24027</v>
      </c>
      <c r="AF41" s="65">
        <v>25.99</v>
      </c>
      <c r="AG41" s="65">
        <v>37.67</v>
      </c>
      <c r="AH41" s="65">
        <v>263768</v>
      </c>
      <c r="AI41" s="65">
        <v>664195</v>
      </c>
      <c r="AJ41" s="65">
        <v>692232</v>
      </c>
      <c r="AK41" s="65">
        <v>1406260</v>
      </c>
      <c r="AL41" s="65">
        <v>-428464</v>
      </c>
      <c r="AM41" s="65">
        <v>-742065</v>
      </c>
      <c r="AN41" s="65">
        <v>38.1</v>
      </c>
      <c r="AO41" s="65">
        <v>47.23</v>
      </c>
      <c r="AP41" s="65">
        <v>31115.75</v>
      </c>
      <c r="AQ41" s="65">
        <v>80704.63</v>
      </c>
      <c r="AR41" s="65">
        <v>79032.63</v>
      </c>
      <c r="AS41" s="65">
        <v>169755.13</v>
      </c>
      <c r="AT41" s="65">
        <v>-47916.88</v>
      </c>
      <c r="AU41" s="65">
        <v>-89050.5</v>
      </c>
      <c r="AV41" s="65">
        <v>39.369999999999997</v>
      </c>
      <c r="AW41" s="65">
        <v>47.54</v>
      </c>
      <c r="AX41" s="66">
        <v>15104.875</v>
      </c>
      <c r="AY41" s="66">
        <v>56159.125</v>
      </c>
      <c r="AZ41" s="66">
        <v>34972.625</v>
      </c>
      <c r="BA41" s="66">
        <v>117238.5</v>
      </c>
      <c r="BB41" s="66">
        <v>-19867.75</v>
      </c>
      <c r="BC41" s="66">
        <v>-61079.375</v>
      </c>
      <c r="BD41" s="66">
        <v>43.190566907688513</v>
      </c>
      <c r="BE41" s="67">
        <v>47.901606554160963</v>
      </c>
      <c r="BF41" s="59">
        <f t="shared" si="0"/>
        <v>0</v>
      </c>
      <c r="BG41" s="59"/>
      <c r="BH41" s="59"/>
      <c r="BI41" s="60">
        <f t="shared" si="13"/>
        <v>211842.3885473847</v>
      </c>
      <c r="BJ41" s="59">
        <f t="shared" si="1"/>
        <v>211842.3885473847</v>
      </c>
      <c r="BK41" s="69">
        <f t="shared" si="2"/>
        <v>44901.391989078322</v>
      </c>
      <c r="BL41" s="69">
        <f t="shared" si="2"/>
        <v>166940.99655830639</v>
      </c>
      <c r="BM41" s="69">
        <f t="shared" si="3"/>
        <v>26738.923342477774</v>
      </c>
      <c r="BN41" s="69">
        <f t="shared" si="4"/>
        <v>22825.68295378131</v>
      </c>
      <c r="BO41" s="69">
        <f t="shared" si="5"/>
        <v>3913.2403886964653</v>
      </c>
      <c r="BP41" s="69">
        <f t="shared" si="6"/>
        <v>88777.920315658703</v>
      </c>
      <c r="BQ41" s="69">
        <f t="shared" si="7"/>
        <v>84864.679926962242</v>
      </c>
      <c r="BR41" s="69">
        <f t="shared" si="8"/>
        <v>3913.2403886964653</v>
      </c>
      <c r="BS41" s="69">
        <f t="shared" si="9"/>
        <v>18162.468646600548</v>
      </c>
      <c r="BT41" s="69">
        <f t="shared" si="10"/>
        <v>78163.076242647687</v>
      </c>
      <c r="BU41" s="69">
        <f t="shared" si="11"/>
        <v>96325.544889248238</v>
      </c>
    </row>
    <row r="42" spans="1:73" s="2" customFormat="1" x14ac:dyDescent="0.25">
      <c r="A42" s="63">
        <v>32</v>
      </c>
      <c r="B42" s="63">
        <v>222</v>
      </c>
      <c r="C42" s="63">
        <v>338509</v>
      </c>
      <c r="D42" s="63">
        <v>339003</v>
      </c>
      <c r="E42" s="63" t="s">
        <v>100</v>
      </c>
      <c r="F42" s="63" t="s">
        <v>96</v>
      </c>
      <c r="G42" s="70">
        <v>77</v>
      </c>
      <c r="H42" s="70">
        <v>77</v>
      </c>
      <c r="I42" s="65">
        <v>0</v>
      </c>
      <c r="J42" s="65">
        <v>5</v>
      </c>
      <c r="K42" s="65">
        <f t="shared" si="12"/>
        <v>5</v>
      </c>
      <c r="L42" s="65">
        <v>110</v>
      </c>
      <c r="M42" s="65">
        <v>37</v>
      </c>
      <c r="N42" s="65">
        <v>-110</v>
      </c>
      <c r="O42" s="65">
        <v>-32</v>
      </c>
      <c r="P42" s="65">
        <v>0</v>
      </c>
      <c r="Q42" s="65">
        <v>13.51</v>
      </c>
      <c r="R42" s="65">
        <v>0</v>
      </c>
      <c r="S42" s="65">
        <v>12</v>
      </c>
      <c r="T42" s="65">
        <v>156</v>
      </c>
      <c r="U42" s="65">
        <v>62</v>
      </c>
      <c r="V42" s="65">
        <v>-156</v>
      </c>
      <c r="W42" s="65">
        <v>-50</v>
      </c>
      <c r="X42" s="65">
        <v>0</v>
      </c>
      <c r="Y42" s="65">
        <v>19.350000000000001</v>
      </c>
      <c r="Z42" s="65">
        <v>47</v>
      </c>
      <c r="AA42" s="65">
        <v>0</v>
      </c>
      <c r="AB42" s="65">
        <v>27</v>
      </c>
      <c r="AC42" s="65">
        <v>27</v>
      </c>
      <c r="AD42" s="65">
        <v>20</v>
      </c>
      <c r="AE42" s="65">
        <v>-27</v>
      </c>
      <c r="AF42" s="65">
        <v>174.07</v>
      </c>
      <c r="AG42" s="65">
        <v>0</v>
      </c>
      <c r="AH42" s="65">
        <v>26811</v>
      </c>
      <c r="AI42" s="65">
        <v>23426</v>
      </c>
      <c r="AJ42" s="65">
        <v>22834</v>
      </c>
      <c r="AK42" s="65">
        <v>20875</v>
      </c>
      <c r="AL42" s="65">
        <v>3977</v>
      </c>
      <c r="AM42" s="65">
        <v>2551</v>
      </c>
      <c r="AN42" s="65">
        <v>117.42</v>
      </c>
      <c r="AO42" s="65">
        <v>112.22</v>
      </c>
      <c r="AP42" s="65">
        <v>0</v>
      </c>
      <c r="AQ42" s="65">
        <v>0.16</v>
      </c>
      <c r="AR42" s="65">
        <v>2.0299999999999998</v>
      </c>
      <c r="AS42" s="65">
        <v>0.81</v>
      </c>
      <c r="AT42" s="65">
        <v>-2.0299999999999998</v>
      </c>
      <c r="AU42" s="65">
        <v>-0.65</v>
      </c>
      <c r="AV42" s="65">
        <v>0</v>
      </c>
      <c r="AW42" s="65">
        <v>19.75</v>
      </c>
      <c r="AX42" s="66">
        <v>0</v>
      </c>
      <c r="AY42" s="66">
        <v>6.4935064935064929E-2</v>
      </c>
      <c r="AZ42" s="66">
        <v>1.4285714285714286</v>
      </c>
      <c r="BA42" s="66">
        <v>0.48051948051948051</v>
      </c>
      <c r="BB42" s="66">
        <v>-1.4285714285714286</v>
      </c>
      <c r="BC42" s="66">
        <v>-0.41558441558441561</v>
      </c>
      <c r="BD42" s="66">
        <v>0</v>
      </c>
      <c r="BE42" s="67">
        <v>13.513513513513512</v>
      </c>
      <c r="BF42" s="59">
        <f t="shared" si="0"/>
        <v>0</v>
      </c>
      <c r="BG42" s="59"/>
      <c r="BH42" s="59"/>
      <c r="BI42" s="60">
        <f t="shared" si="13"/>
        <v>1.8579015048568062</v>
      </c>
      <c r="BJ42" s="59">
        <f t="shared" si="1"/>
        <v>1.8579015048568062</v>
      </c>
      <c r="BK42" s="69">
        <f t="shared" si="2"/>
        <v>0</v>
      </c>
      <c r="BL42" s="69">
        <f t="shared" si="2"/>
        <v>1.8579015048568062</v>
      </c>
      <c r="BM42" s="69">
        <f t="shared" si="3"/>
        <v>37664.938741203478</v>
      </c>
      <c r="BN42" s="69">
        <f t="shared" si="4"/>
        <v>0</v>
      </c>
      <c r="BO42" s="69">
        <f t="shared" si="5"/>
        <v>37664.938741203478</v>
      </c>
      <c r="BP42" s="69">
        <f t="shared" si="6"/>
        <v>37665.883207930019</v>
      </c>
      <c r="BQ42" s="69">
        <f t="shared" si="7"/>
        <v>0.94446672654446451</v>
      </c>
      <c r="BR42" s="69">
        <f t="shared" si="8"/>
        <v>37664.938741203478</v>
      </c>
      <c r="BS42" s="69">
        <f t="shared" si="9"/>
        <v>-37664.938741203478</v>
      </c>
      <c r="BT42" s="69">
        <f t="shared" si="10"/>
        <v>-37664.025306425159</v>
      </c>
      <c r="BU42" s="69">
        <f t="shared" si="11"/>
        <v>-75328.964047628629</v>
      </c>
    </row>
    <row r="43" spans="1:73" s="2" customFormat="1" x14ac:dyDescent="0.25">
      <c r="A43" s="63">
        <v>32</v>
      </c>
      <c r="B43" s="63">
        <v>224</v>
      </c>
      <c r="C43" s="63">
        <v>343314</v>
      </c>
      <c r="D43" s="63">
        <v>343600</v>
      </c>
      <c r="E43" s="63" t="s">
        <v>92</v>
      </c>
      <c r="F43" s="63" t="s">
        <v>101</v>
      </c>
      <c r="G43" s="70">
        <v>11</v>
      </c>
      <c r="H43" s="70">
        <v>11</v>
      </c>
      <c r="I43" s="65">
        <v>51207</v>
      </c>
      <c r="J43" s="65">
        <v>236398</v>
      </c>
      <c r="K43" s="65">
        <f t="shared" si="12"/>
        <v>287605</v>
      </c>
      <c r="L43" s="65">
        <v>69447</v>
      </c>
      <c r="M43" s="65">
        <v>266961</v>
      </c>
      <c r="N43" s="65">
        <v>-18240</v>
      </c>
      <c r="O43" s="65">
        <v>-30563</v>
      </c>
      <c r="P43" s="65">
        <v>73.739999999999995</v>
      </c>
      <c r="Q43" s="65">
        <v>88.55</v>
      </c>
      <c r="R43" s="65">
        <v>139070</v>
      </c>
      <c r="S43" s="65">
        <v>324254</v>
      </c>
      <c r="T43" s="65">
        <v>172683</v>
      </c>
      <c r="U43" s="65">
        <v>365816</v>
      </c>
      <c r="V43" s="65">
        <v>-33613</v>
      </c>
      <c r="W43" s="65">
        <v>-41562</v>
      </c>
      <c r="X43" s="65">
        <v>80.53</v>
      </c>
      <c r="Y43" s="65">
        <v>88.64</v>
      </c>
      <c r="Z43" s="65">
        <v>19006</v>
      </c>
      <c r="AA43" s="65">
        <v>18936</v>
      </c>
      <c r="AB43" s="65">
        <v>20422</v>
      </c>
      <c r="AC43" s="65">
        <v>20187</v>
      </c>
      <c r="AD43" s="65">
        <v>-1416</v>
      </c>
      <c r="AE43" s="65">
        <v>-1251</v>
      </c>
      <c r="AF43" s="65">
        <v>93.07</v>
      </c>
      <c r="AG43" s="65">
        <v>93.8</v>
      </c>
      <c r="AH43" s="65">
        <v>158535</v>
      </c>
      <c r="AI43" s="65">
        <v>343468</v>
      </c>
      <c r="AJ43" s="65">
        <v>194013</v>
      </c>
      <c r="AK43" s="65">
        <v>386367</v>
      </c>
      <c r="AL43" s="65">
        <v>-35478</v>
      </c>
      <c r="AM43" s="65">
        <v>-42899</v>
      </c>
      <c r="AN43" s="65">
        <v>81.709999999999994</v>
      </c>
      <c r="AO43" s="65">
        <v>88.9</v>
      </c>
      <c r="AP43" s="65">
        <v>12642.73</v>
      </c>
      <c r="AQ43" s="65">
        <v>29477.64</v>
      </c>
      <c r="AR43" s="65">
        <v>15698.45</v>
      </c>
      <c r="AS43" s="65">
        <v>33256</v>
      </c>
      <c r="AT43" s="65">
        <v>-3055.72</v>
      </c>
      <c r="AU43" s="65">
        <v>-3778.36</v>
      </c>
      <c r="AV43" s="65">
        <v>80.53</v>
      </c>
      <c r="AW43" s="65">
        <v>88.64</v>
      </c>
      <c r="AX43" s="66">
        <v>4655.181818181818</v>
      </c>
      <c r="AY43" s="66">
        <v>21490.727272727272</v>
      </c>
      <c r="AZ43" s="66">
        <v>6313.363636363636</v>
      </c>
      <c r="BA43" s="66">
        <v>24269.18181818182</v>
      </c>
      <c r="BB43" s="66">
        <v>-1658.181818181818</v>
      </c>
      <c r="BC43" s="66">
        <v>-2778.4545454545478</v>
      </c>
      <c r="BD43" s="66">
        <v>73.735366538511386</v>
      </c>
      <c r="BE43" s="67">
        <v>88.551511269436361</v>
      </c>
      <c r="BF43" s="59">
        <f t="shared" si="0"/>
        <v>0</v>
      </c>
      <c r="BG43" s="59"/>
      <c r="BH43" s="59"/>
      <c r="BI43" s="60">
        <f t="shared" si="13"/>
        <v>106868.35246086835</v>
      </c>
      <c r="BJ43" s="59">
        <f t="shared" si="1"/>
        <v>106868.35246086835</v>
      </c>
      <c r="BK43" s="69">
        <f t="shared" si="2"/>
        <v>19027.512471840495</v>
      </c>
      <c r="BL43" s="69">
        <f t="shared" si="2"/>
        <v>87840.839989027852</v>
      </c>
      <c r="BM43" s="69">
        <f t="shared" si="3"/>
        <v>15053.367067690118</v>
      </c>
      <c r="BN43" s="69">
        <f t="shared" si="4"/>
        <v>9672.6615332324782</v>
      </c>
      <c r="BO43" s="69">
        <f t="shared" si="5"/>
        <v>5380.7055344576402</v>
      </c>
      <c r="BP43" s="69">
        <f t="shared" si="6"/>
        <v>50034.71457878931</v>
      </c>
      <c r="BQ43" s="69">
        <f t="shared" si="7"/>
        <v>44654.009044331666</v>
      </c>
      <c r="BR43" s="69">
        <f t="shared" si="8"/>
        <v>5380.7055344576402</v>
      </c>
      <c r="BS43" s="69">
        <f t="shared" si="9"/>
        <v>3974.1454041503766</v>
      </c>
      <c r="BT43" s="69">
        <f t="shared" si="10"/>
        <v>37806.125410238543</v>
      </c>
      <c r="BU43" s="69">
        <f t="shared" si="11"/>
        <v>41780.270814388918</v>
      </c>
    </row>
    <row r="44" spans="1:73" s="2" customFormat="1" x14ac:dyDescent="0.25">
      <c r="A44" s="63">
        <v>32</v>
      </c>
      <c r="B44" s="63">
        <v>232</v>
      </c>
      <c r="C44" s="63">
        <v>339003</v>
      </c>
      <c r="D44" s="63">
        <v>338119</v>
      </c>
      <c r="E44" s="63" t="s">
        <v>96</v>
      </c>
      <c r="F44" s="63" t="s">
        <v>102</v>
      </c>
      <c r="G44" s="70">
        <v>16</v>
      </c>
      <c r="H44" s="70">
        <v>16</v>
      </c>
      <c r="I44" s="65">
        <v>0</v>
      </c>
      <c r="J44" s="65">
        <v>0</v>
      </c>
      <c r="K44" s="65">
        <f t="shared" si="12"/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23</v>
      </c>
      <c r="AA44" s="65">
        <v>23</v>
      </c>
      <c r="AB44" s="65">
        <v>0</v>
      </c>
      <c r="AC44" s="65">
        <v>0</v>
      </c>
      <c r="AD44" s="65">
        <v>23</v>
      </c>
      <c r="AE44" s="65">
        <v>23</v>
      </c>
      <c r="AF44" s="65">
        <v>0</v>
      </c>
      <c r="AG44" s="65">
        <v>0</v>
      </c>
      <c r="AH44" s="65">
        <v>52</v>
      </c>
      <c r="AI44" s="65">
        <v>53</v>
      </c>
      <c r="AJ44" s="65">
        <v>86</v>
      </c>
      <c r="AK44" s="65">
        <v>90</v>
      </c>
      <c r="AL44" s="65">
        <v>-34</v>
      </c>
      <c r="AM44" s="65">
        <v>-37</v>
      </c>
      <c r="AN44" s="65">
        <v>60.47</v>
      </c>
      <c r="AO44" s="65">
        <v>58.89</v>
      </c>
      <c r="AP44" s="65">
        <v>0</v>
      </c>
      <c r="AQ44" s="65">
        <v>0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6">
        <v>0</v>
      </c>
      <c r="AY44" s="66">
        <v>0</v>
      </c>
      <c r="AZ44" s="66">
        <v>0</v>
      </c>
      <c r="BA44" s="66">
        <v>0</v>
      </c>
      <c r="BB44" s="66">
        <v>0</v>
      </c>
      <c r="BC44" s="66">
        <v>0</v>
      </c>
      <c r="BD44" s="66">
        <v>0</v>
      </c>
      <c r="BE44" s="67">
        <v>0</v>
      </c>
      <c r="BF44" s="59">
        <f t="shared" si="0"/>
        <v>0</v>
      </c>
      <c r="BG44" s="59"/>
      <c r="BH44" s="59"/>
      <c r="BI44" s="60">
        <f t="shared" si="13"/>
        <v>0</v>
      </c>
      <c r="BJ44" s="59">
        <f t="shared" si="1"/>
        <v>0</v>
      </c>
      <c r="BK44" s="69">
        <f t="shared" si="2"/>
        <v>0</v>
      </c>
      <c r="BL44" s="69">
        <f t="shared" si="2"/>
        <v>0</v>
      </c>
      <c r="BM44" s="69">
        <f t="shared" si="3"/>
        <v>7826.4807773929306</v>
      </c>
      <c r="BN44" s="69">
        <f t="shared" si="4"/>
        <v>0</v>
      </c>
      <c r="BO44" s="69">
        <f t="shared" si="5"/>
        <v>7826.4807773929306</v>
      </c>
      <c r="BP44" s="69">
        <f t="shared" si="6"/>
        <v>7826.4807773929306</v>
      </c>
      <c r="BQ44" s="69">
        <f t="shared" si="7"/>
        <v>0</v>
      </c>
      <c r="BR44" s="69">
        <f t="shared" si="8"/>
        <v>7826.4807773929306</v>
      </c>
      <c r="BS44" s="69">
        <f t="shared" si="9"/>
        <v>-7826.4807773929306</v>
      </c>
      <c r="BT44" s="69">
        <f t="shared" si="10"/>
        <v>-7826.4807773929306</v>
      </c>
      <c r="BU44" s="69">
        <f t="shared" si="11"/>
        <v>-15652.961554785861</v>
      </c>
    </row>
    <row r="45" spans="1:73" s="2" customFormat="1" x14ac:dyDescent="0.25">
      <c r="A45" s="63">
        <v>32</v>
      </c>
      <c r="B45" s="63">
        <v>234</v>
      </c>
      <c r="C45" s="63">
        <v>343507</v>
      </c>
      <c r="D45" s="63">
        <v>343600</v>
      </c>
      <c r="E45" s="63" t="s">
        <v>64</v>
      </c>
      <c r="F45" s="63" t="s">
        <v>103</v>
      </c>
      <c r="G45" s="70">
        <v>3</v>
      </c>
      <c r="H45" s="70">
        <v>3</v>
      </c>
      <c r="I45" s="65">
        <v>17904</v>
      </c>
      <c r="J45" s="65">
        <v>23652</v>
      </c>
      <c r="K45" s="65">
        <f t="shared" si="12"/>
        <v>41556</v>
      </c>
      <c r="L45" s="65">
        <v>18695</v>
      </c>
      <c r="M45" s="65">
        <v>21781</v>
      </c>
      <c r="N45" s="65">
        <v>-791</v>
      </c>
      <c r="O45" s="65">
        <v>1871</v>
      </c>
      <c r="P45" s="65">
        <v>95.77</v>
      </c>
      <c r="Q45" s="65">
        <v>108.59</v>
      </c>
      <c r="R45" s="65">
        <v>30231</v>
      </c>
      <c r="S45" s="65">
        <v>36334</v>
      </c>
      <c r="T45" s="65">
        <v>29655</v>
      </c>
      <c r="U45" s="65">
        <v>34983</v>
      </c>
      <c r="V45" s="65">
        <v>576</v>
      </c>
      <c r="W45" s="65">
        <v>1351</v>
      </c>
      <c r="X45" s="65">
        <v>101.94</v>
      </c>
      <c r="Y45" s="65">
        <v>103.86</v>
      </c>
      <c r="Z45" s="65">
        <v>1897</v>
      </c>
      <c r="AA45" s="65">
        <v>2459</v>
      </c>
      <c r="AB45" s="65">
        <v>2287</v>
      </c>
      <c r="AC45" s="65">
        <v>2417</v>
      </c>
      <c r="AD45" s="65">
        <v>-390</v>
      </c>
      <c r="AE45" s="65">
        <v>42</v>
      </c>
      <c r="AF45" s="65">
        <v>82.95</v>
      </c>
      <c r="AG45" s="65">
        <v>101.74</v>
      </c>
      <c r="AH45" s="65">
        <v>32758</v>
      </c>
      <c r="AI45" s="65">
        <v>39457</v>
      </c>
      <c r="AJ45" s="65">
        <v>32939</v>
      </c>
      <c r="AK45" s="65">
        <v>38201</v>
      </c>
      <c r="AL45" s="65">
        <v>-181</v>
      </c>
      <c r="AM45" s="65">
        <v>1256</v>
      </c>
      <c r="AN45" s="65">
        <v>99.45</v>
      </c>
      <c r="AO45" s="65">
        <v>103.29</v>
      </c>
      <c r="AP45" s="65">
        <v>10077</v>
      </c>
      <c r="AQ45" s="65">
        <v>12111.33</v>
      </c>
      <c r="AR45" s="65">
        <v>9885</v>
      </c>
      <c r="AS45" s="65">
        <v>11661</v>
      </c>
      <c r="AT45" s="65">
        <v>192</v>
      </c>
      <c r="AU45" s="65">
        <v>450.33</v>
      </c>
      <c r="AV45" s="65">
        <v>101.94</v>
      </c>
      <c r="AW45" s="65">
        <v>103.86</v>
      </c>
      <c r="AX45" s="66">
        <v>5968</v>
      </c>
      <c r="AY45" s="66">
        <v>7884</v>
      </c>
      <c r="AZ45" s="66">
        <v>6231.666666666667</v>
      </c>
      <c r="BA45" s="66">
        <v>7260.333333333333</v>
      </c>
      <c r="BB45" s="66">
        <v>-263.66666666666697</v>
      </c>
      <c r="BC45" s="66">
        <v>623.66666666666697</v>
      </c>
      <c r="BD45" s="66">
        <v>95.768922171703665</v>
      </c>
      <c r="BE45" s="67">
        <v>108.59005555300492</v>
      </c>
      <c r="BF45" s="59">
        <f t="shared" si="0"/>
        <v>0</v>
      </c>
      <c r="BG45" s="59"/>
      <c r="BH45" s="59"/>
      <c r="BI45" s="60">
        <f t="shared" si="13"/>
        <v>15441.390987165887</v>
      </c>
      <c r="BJ45" s="59">
        <f t="shared" si="1"/>
        <v>15441.390987165887</v>
      </c>
      <c r="BK45" s="69">
        <f t="shared" si="2"/>
        <v>6652.7737085912513</v>
      </c>
      <c r="BL45" s="69">
        <f t="shared" si="2"/>
        <v>8788.6172785746367</v>
      </c>
      <c r="BM45" s="69">
        <f t="shared" si="3"/>
        <v>4849.4116001715929</v>
      </c>
      <c r="BN45" s="69">
        <f t="shared" si="4"/>
        <v>3381.9464544104185</v>
      </c>
      <c r="BO45" s="69">
        <f t="shared" si="5"/>
        <v>1467.4651457611744</v>
      </c>
      <c r="BP45" s="69">
        <f t="shared" si="6"/>
        <v>5935.170549007109</v>
      </c>
      <c r="BQ45" s="69">
        <f t="shared" si="7"/>
        <v>4467.7054032459346</v>
      </c>
      <c r="BR45" s="69">
        <f t="shared" si="8"/>
        <v>1467.4651457611744</v>
      </c>
      <c r="BS45" s="69">
        <f t="shared" si="9"/>
        <v>1803.3621084196584</v>
      </c>
      <c r="BT45" s="69">
        <f t="shared" si="10"/>
        <v>2853.4467295675277</v>
      </c>
      <c r="BU45" s="69">
        <f t="shared" si="11"/>
        <v>4656.8088379871861</v>
      </c>
    </row>
    <row r="46" spans="1:73" s="2" customFormat="1" x14ac:dyDescent="0.25">
      <c r="A46" s="63">
        <v>32</v>
      </c>
      <c r="B46" s="63">
        <v>236</v>
      </c>
      <c r="C46" s="63">
        <v>343600</v>
      </c>
      <c r="D46" s="63">
        <v>344406</v>
      </c>
      <c r="E46" s="63" t="s">
        <v>103</v>
      </c>
      <c r="F46" s="63" t="s">
        <v>104</v>
      </c>
      <c r="G46" s="70">
        <v>100</v>
      </c>
      <c r="H46" s="70">
        <v>100</v>
      </c>
      <c r="I46" s="65">
        <v>1038321</v>
      </c>
      <c r="J46" s="65">
        <v>2902556</v>
      </c>
      <c r="K46" s="65">
        <f t="shared" si="12"/>
        <v>3940877</v>
      </c>
      <c r="L46" s="65">
        <v>1238679</v>
      </c>
      <c r="M46" s="65">
        <v>3141444</v>
      </c>
      <c r="N46" s="65">
        <v>-200358</v>
      </c>
      <c r="O46" s="65">
        <v>-238888</v>
      </c>
      <c r="P46" s="65">
        <v>83.82</v>
      </c>
      <c r="Q46" s="65">
        <v>92.4</v>
      </c>
      <c r="R46" s="65">
        <v>2226010</v>
      </c>
      <c r="S46" s="65">
        <v>4103408</v>
      </c>
      <c r="T46" s="65">
        <v>2525043</v>
      </c>
      <c r="U46" s="65">
        <v>4464899</v>
      </c>
      <c r="V46" s="65">
        <v>-299033</v>
      </c>
      <c r="W46" s="65">
        <v>-361491</v>
      </c>
      <c r="X46" s="65">
        <v>88.16</v>
      </c>
      <c r="Y46" s="65">
        <v>91.9</v>
      </c>
      <c r="Z46" s="65">
        <v>235687</v>
      </c>
      <c r="AA46" s="65">
        <v>254075</v>
      </c>
      <c r="AB46" s="65">
        <v>260861</v>
      </c>
      <c r="AC46" s="65">
        <v>261233</v>
      </c>
      <c r="AD46" s="65">
        <v>-25174</v>
      </c>
      <c r="AE46" s="65">
        <v>-7158</v>
      </c>
      <c r="AF46" s="65">
        <v>90.35</v>
      </c>
      <c r="AG46" s="65">
        <v>97.26</v>
      </c>
      <c r="AH46" s="65">
        <v>2471299</v>
      </c>
      <c r="AI46" s="65">
        <v>4368644</v>
      </c>
      <c r="AJ46" s="65">
        <v>2816138</v>
      </c>
      <c r="AK46" s="65">
        <v>4736528</v>
      </c>
      <c r="AL46" s="65">
        <v>-344839</v>
      </c>
      <c r="AM46" s="65">
        <v>-367884</v>
      </c>
      <c r="AN46" s="65">
        <v>87.75</v>
      </c>
      <c r="AO46" s="65">
        <v>92.23</v>
      </c>
      <c r="AP46" s="65">
        <v>22260.1</v>
      </c>
      <c r="AQ46" s="65">
        <v>41034.080000000002</v>
      </c>
      <c r="AR46" s="65">
        <v>25250.43</v>
      </c>
      <c r="AS46" s="65">
        <v>44648.99</v>
      </c>
      <c r="AT46" s="65">
        <v>-2990.33</v>
      </c>
      <c r="AU46" s="65">
        <v>-3614.91</v>
      </c>
      <c r="AV46" s="65">
        <v>88.16</v>
      </c>
      <c r="AW46" s="65">
        <v>91.9</v>
      </c>
      <c r="AX46" s="66">
        <v>10383.209999999999</v>
      </c>
      <c r="AY46" s="66">
        <v>29025.56</v>
      </c>
      <c r="AZ46" s="66">
        <v>12386.79</v>
      </c>
      <c r="BA46" s="66">
        <v>31414.44</v>
      </c>
      <c r="BB46" s="66">
        <v>-2003.5800000000017</v>
      </c>
      <c r="BC46" s="66">
        <v>-2388.8799999999974</v>
      </c>
      <c r="BD46" s="66">
        <v>83.824865037673192</v>
      </c>
      <c r="BE46" s="67">
        <v>92.395598966589901</v>
      </c>
      <c r="BF46" s="59">
        <f t="shared" si="0"/>
        <v>0</v>
      </c>
      <c r="BG46" s="59"/>
      <c r="BH46" s="59"/>
      <c r="BI46" s="60">
        <f t="shared" si="13"/>
        <v>1464352.2617511151</v>
      </c>
      <c r="BJ46" s="59">
        <f t="shared" si="1"/>
        <v>1464352.2617511151</v>
      </c>
      <c r="BK46" s="69">
        <f t="shared" si="2"/>
        <v>385819.6296848848</v>
      </c>
      <c r="BL46" s="69">
        <f t="shared" si="2"/>
        <v>1078532.6320662303</v>
      </c>
      <c r="BM46" s="69">
        <f t="shared" si="3"/>
        <v>245047.43205318082</v>
      </c>
      <c r="BN46" s="69">
        <f t="shared" si="4"/>
        <v>196131.92719447499</v>
      </c>
      <c r="BO46" s="69">
        <f t="shared" si="5"/>
        <v>48915.504858705819</v>
      </c>
      <c r="BP46" s="69">
        <f t="shared" si="6"/>
        <v>597189.01764510479</v>
      </c>
      <c r="BQ46" s="69">
        <f t="shared" si="7"/>
        <v>548273.51278639899</v>
      </c>
      <c r="BR46" s="69">
        <f t="shared" si="8"/>
        <v>48915.504858705819</v>
      </c>
      <c r="BS46" s="69">
        <f t="shared" si="9"/>
        <v>140772.19763170398</v>
      </c>
      <c r="BT46" s="69">
        <f t="shared" si="10"/>
        <v>481343.6144211255</v>
      </c>
      <c r="BU46" s="69">
        <f t="shared" si="11"/>
        <v>622115.81205282942</v>
      </c>
    </row>
    <row r="47" spans="1:73" s="2" customFormat="1" x14ac:dyDescent="0.25">
      <c r="A47" s="63">
        <v>32</v>
      </c>
      <c r="B47" s="63">
        <v>238</v>
      </c>
      <c r="C47" s="63">
        <v>342608</v>
      </c>
      <c r="D47" s="63">
        <v>342701</v>
      </c>
      <c r="E47" s="63" t="s">
        <v>105</v>
      </c>
      <c r="F47" s="63" t="s">
        <v>106</v>
      </c>
      <c r="G47" s="70">
        <v>2</v>
      </c>
      <c r="H47" s="70">
        <v>2</v>
      </c>
      <c r="I47" s="65">
        <v>220</v>
      </c>
      <c r="J47" s="65">
        <v>1868</v>
      </c>
      <c r="K47" s="65">
        <f t="shared" si="12"/>
        <v>2088</v>
      </c>
      <c r="L47" s="65">
        <v>729</v>
      </c>
      <c r="M47" s="65">
        <v>5676</v>
      </c>
      <c r="N47" s="65">
        <v>-509</v>
      </c>
      <c r="O47" s="65">
        <v>-3808</v>
      </c>
      <c r="P47" s="65">
        <v>30.18</v>
      </c>
      <c r="Q47" s="65">
        <v>32.909999999999997</v>
      </c>
      <c r="R47" s="65">
        <v>951</v>
      </c>
      <c r="S47" s="65">
        <v>2593</v>
      </c>
      <c r="T47" s="65">
        <v>2691</v>
      </c>
      <c r="U47" s="65">
        <v>7871</v>
      </c>
      <c r="V47" s="65">
        <v>-1740</v>
      </c>
      <c r="W47" s="65">
        <v>-5278</v>
      </c>
      <c r="X47" s="65">
        <v>35.340000000000003</v>
      </c>
      <c r="Y47" s="65">
        <v>32.94</v>
      </c>
      <c r="Z47" s="65">
        <v>76</v>
      </c>
      <c r="AA47" s="65">
        <v>77</v>
      </c>
      <c r="AB47" s="65">
        <v>898</v>
      </c>
      <c r="AC47" s="65">
        <v>909</v>
      </c>
      <c r="AD47" s="65">
        <v>-822</v>
      </c>
      <c r="AE47" s="65">
        <v>-832</v>
      </c>
      <c r="AF47" s="65">
        <v>8.4600000000000009</v>
      </c>
      <c r="AG47" s="65">
        <v>8.4700000000000006</v>
      </c>
      <c r="AH47" s="65">
        <v>1027</v>
      </c>
      <c r="AI47" s="65">
        <v>2670</v>
      </c>
      <c r="AJ47" s="65">
        <v>3589</v>
      </c>
      <c r="AK47" s="65">
        <v>8781</v>
      </c>
      <c r="AL47" s="65">
        <v>-2562</v>
      </c>
      <c r="AM47" s="65">
        <v>-6111</v>
      </c>
      <c r="AN47" s="65">
        <v>28.62</v>
      </c>
      <c r="AO47" s="65">
        <v>30.41</v>
      </c>
      <c r="AP47" s="65">
        <v>475.5</v>
      </c>
      <c r="AQ47" s="65">
        <v>1296.5</v>
      </c>
      <c r="AR47" s="65">
        <v>1345.5</v>
      </c>
      <c r="AS47" s="65">
        <v>3935.5</v>
      </c>
      <c r="AT47" s="65">
        <v>-870</v>
      </c>
      <c r="AU47" s="65">
        <v>-2639</v>
      </c>
      <c r="AV47" s="65">
        <v>35.340000000000003</v>
      </c>
      <c r="AW47" s="65">
        <v>32.94</v>
      </c>
      <c r="AX47" s="66">
        <v>110</v>
      </c>
      <c r="AY47" s="66">
        <v>934</v>
      </c>
      <c r="AZ47" s="66">
        <v>364.5</v>
      </c>
      <c r="BA47" s="66">
        <v>2838</v>
      </c>
      <c r="BB47" s="66">
        <v>-254.5</v>
      </c>
      <c r="BC47" s="66">
        <v>-1904</v>
      </c>
      <c r="BD47" s="66">
        <v>30.178326474622768</v>
      </c>
      <c r="BE47" s="67">
        <v>32.910500352360813</v>
      </c>
      <c r="BF47" s="59">
        <f t="shared" si="0"/>
        <v>0</v>
      </c>
      <c r="BG47" s="59"/>
      <c r="BH47" s="59"/>
      <c r="BI47" s="60">
        <f t="shared" si="13"/>
        <v>775.85966842820233</v>
      </c>
      <c r="BJ47" s="59">
        <f t="shared" si="1"/>
        <v>775.85966842820233</v>
      </c>
      <c r="BK47" s="69">
        <f t="shared" si="2"/>
        <v>81.747666213699475</v>
      </c>
      <c r="BL47" s="69">
        <f t="shared" si="2"/>
        <v>694.11200221450281</v>
      </c>
      <c r="BM47" s="69">
        <f t="shared" si="3"/>
        <v>1019.8666331420727</v>
      </c>
      <c r="BN47" s="69">
        <f t="shared" si="4"/>
        <v>41.556535967956435</v>
      </c>
      <c r="BO47" s="69">
        <f t="shared" si="5"/>
        <v>978.31009717411632</v>
      </c>
      <c r="BP47" s="69">
        <f t="shared" si="6"/>
        <v>1331.1628662111284</v>
      </c>
      <c r="BQ47" s="69">
        <f t="shared" si="7"/>
        <v>352.85276903701197</v>
      </c>
      <c r="BR47" s="69">
        <f t="shared" si="8"/>
        <v>978.31009717411632</v>
      </c>
      <c r="BS47" s="69">
        <f t="shared" si="9"/>
        <v>-938.1189669283732</v>
      </c>
      <c r="BT47" s="69">
        <f t="shared" si="10"/>
        <v>-637.05086399662559</v>
      </c>
      <c r="BU47" s="69">
        <f t="shared" si="11"/>
        <v>-1575.1698309249987</v>
      </c>
    </row>
    <row r="48" spans="1:73" s="2" customFormat="1" x14ac:dyDescent="0.25">
      <c r="A48" s="63">
        <v>32</v>
      </c>
      <c r="B48" s="63">
        <v>240</v>
      </c>
      <c r="C48" s="63">
        <v>350002</v>
      </c>
      <c r="D48" s="63">
        <v>340000</v>
      </c>
      <c r="E48" s="63" t="s">
        <v>107</v>
      </c>
      <c r="F48" s="63" t="s">
        <v>108</v>
      </c>
      <c r="G48" s="70">
        <v>70</v>
      </c>
      <c r="H48" s="70">
        <v>70</v>
      </c>
      <c r="I48" s="65">
        <v>533419</v>
      </c>
      <c r="J48" s="65">
        <v>2580261</v>
      </c>
      <c r="K48" s="65">
        <f t="shared" si="12"/>
        <v>3113680</v>
      </c>
      <c r="L48" s="65">
        <v>560004</v>
      </c>
      <c r="M48" s="65">
        <v>2824859</v>
      </c>
      <c r="N48" s="65">
        <v>-26585</v>
      </c>
      <c r="O48" s="65">
        <v>-244598</v>
      </c>
      <c r="P48" s="65">
        <v>95.25</v>
      </c>
      <c r="Q48" s="65">
        <v>91.34</v>
      </c>
      <c r="R48" s="65">
        <v>1413476</v>
      </c>
      <c r="S48" s="65">
        <v>3606476</v>
      </c>
      <c r="T48" s="65">
        <v>1643126</v>
      </c>
      <c r="U48" s="65">
        <v>3953435</v>
      </c>
      <c r="V48" s="65">
        <v>-229650</v>
      </c>
      <c r="W48" s="65">
        <v>-346959</v>
      </c>
      <c r="X48" s="65">
        <v>86.02</v>
      </c>
      <c r="Y48" s="65">
        <v>91.22</v>
      </c>
      <c r="Z48" s="65">
        <v>244008</v>
      </c>
      <c r="AA48" s="65">
        <v>256254</v>
      </c>
      <c r="AB48" s="65">
        <v>267149</v>
      </c>
      <c r="AC48" s="65">
        <v>267833</v>
      </c>
      <c r="AD48" s="65">
        <v>-23141</v>
      </c>
      <c r="AE48" s="65">
        <v>-11579</v>
      </c>
      <c r="AF48" s="65">
        <v>91.34</v>
      </c>
      <c r="AG48" s="65">
        <v>95.68</v>
      </c>
      <c r="AH48" s="65">
        <v>1667828</v>
      </c>
      <c r="AI48" s="65">
        <v>3869456</v>
      </c>
      <c r="AJ48" s="65">
        <v>1932899</v>
      </c>
      <c r="AK48" s="65">
        <v>4232601</v>
      </c>
      <c r="AL48" s="65">
        <v>-265071</v>
      </c>
      <c r="AM48" s="65">
        <v>-363145</v>
      </c>
      <c r="AN48" s="65">
        <v>86.29</v>
      </c>
      <c r="AO48" s="65">
        <v>91.42</v>
      </c>
      <c r="AP48" s="65">
        <v>20192.509999999998</v>
      </c>
      <c r="AQ48" s="65">
        <v>51521.09</v>
      </c>
      <c r="AR48" s="65">
        <v>23473.23</v>
      </c>
      <c r="AS48" s="65">
        <v>56477.64</v>
      </c>
      <c r="AT48" s="65">
        <v>-3280.72</v>
      </c>
      <c r="AU48" s="65">
        <v>-4956.55</v>
      </c>
      <c r="AV48" s="65">
        <v>86.02</v>
      </c>
      <c r="AW48" s="65">
        <v>91.22</v>
      </c>
      <c r="AX48" s="66">
        <v>7620.2714285714283</v>
      </c>
      <c r="AY48" s="66">
        <v>36860.87142857143</v>
      </c>
      <c r="AZ48" s="66">
        <v>8000.0571428571429</v>
      </c>
      <c r="BA48" s="66">
        <v>40355.12857142857</v>
      </c>
      <c r="BB48" s="66">
        <v>-379.78571428571468</v>
      </c>
      <c r="BC48" s="66">
        <v>-3494.2571428571391</v>
      </c>
      <c r="BD48" s="66">
        <v>95.252712480625135</v>
      </c>
      <c r="BE48" s="67">
        <v>91.341231544654107</v>
      </c>
      <c r="BF48" s="59">
        <f t="shared" si="0"/>
        <v>0</v>
      </c>
      <c r="BG48" s="59"/>
      <c r="BH48" s="59"/>
      <c r="BI48" s="60">
        <f t="shared" si="13"/>
        <v>1156982.1515285082</v>
      </c>
      <c r="BJ48" s="59">
        <f t="shared" si="1"/>
        <v>1156982.1515285082</v>
      </c>
      <c r="BK48" s="69">
        <f t="shared" si="2"/>
        <v>198207.99256384253</v>
      </c>
      <c r="BL48" s="69">
        <f t="shared" si="2"/>
        <v>958774.15896466549</v>
      </c>
      <c r="BM48" s="69">
        <f t="shared" si="3"/>
        <v>135000.15276241841</v>
      </c>
      <c r="BN48" s="69">
        <f t="shared" si="4"/>
        <v>100759.29936132435</v>
      </c>
      <c r="BO48" s="69">
        <f t="shared" si="5"/>
        <v>34240.853401094071</v>
      </c>
      <c r="BP48" s="69">
        <f t="shared" si="6"/>
        <v>521634.98546116339</v>
      </c>
      <c r="BQ48" s="69">
        <f t="shared" si="7"/>
        <v>487394.1320600693</v>
      </c>
      <c r="BR48" s="69">
        <f t="shared" si="8"/>
        <v>34240.853401094071</v>
      </c>
      <c r="BS48" s="69">
        <f t="shared" si="9"/>
        <v>63207.839801424125</v>
      </c>
      <c r="BT48" s="69">
        <f t="shared" si="10"/>
        <v>437139.1735035021</v>
      </c>
      <c r="BU48" s="69">
        <f t="shared" si="11"/>
        <v>500347.01330492622</v>
      </c>
    </row>
    <row r="49" spans="1:73" s="2" customFormat="1" x14ac:dyDescent="0.25">
      <c r="A49" s="63">
        <v>32</v>
      </c>
      <c r="B49" s="63">
        <v>242</v>
      </c>
      <c r="C49" s="63">
        <v>340104</v>
      </c>
      <c r="D49" s="63">
        <v>340000</v>
      </c>
      <c r="E49" s="63" t="s">
        <v>109</v>
      </c>
      <c r="F49" s="63" t="s">
        <v>110</v>
      </c>
      <c r="G49" s="70">
        <v>5</v>
      </c>
      <c r="H49" s="70">
        <v>5</v>
      </c>
      <c r="I49" s="65">
        <v>360</v>
      </c>
      <c r="J49" s="65">
        <v>149</v>
      </c>
      <c r="K49" s="65">
        <f t="shared" si="12"/>
        <v>509</v>
      </c>
      <c r="L49" s="65">
        <v>17</v>
      </c>
      <c r="M49" s="65">
        <v>40</v>
      </c>
      <c r="N49" s="65">
        <v>343</v>
      </c>
      <c r="O49" s="65">
        <v>109</v>
      </c>
      <c r="P49" s="65">
        <v>2117.65</v>
      </c>
      <c r="Q49" s="65">
        <v>372.5</v>
      </c>
      <c r="R49" s="65">
        <v>523</v>
      </c>
      <c r="S49" s="65">
        <v>233</v>
      </c>
      <c r="T49" s="65">
        <v>51</v>
      </c>
      <c r="U49" s="65">
        <v>59</v>
      </c>
      <c r="V49" s="65">
        <v>472</v>
      </c>
      <c r="W49" s="65">
        <v>174</v>
      </c>
      <c r="X49" s="65">
        <v>1025.49</v>
      </c>
      <c r="Y49" s="65">
        <v>394.92</v>
      </c>
      <c r="Z49" s="65">
        <v>92</v>
      </c>
      <c r="AA49" s="65">
        <v>91</v>
      </c>
      <c r="AB49" s="65">
        <v>141</v>
      </c>
      <c r="AC49" s="65">
        <v>140</v>
      </c>
      <c r="AD49" s="65">
        <v>-49</v>
      </c>
      <c r="AE49" s="65">
        <v>-49</v>
      </c>
      <c r="AF49" s="65">
        <v>65.25</v>
      </c>
      <c r="AG49" s="65">
        <v>65</v>
      </c>
      <c r="AH49" s="65">
        <v>4731</v>
      </c>
      <c r="AI49" s="65">
        <v>2381</v>
      </c>
      <c r="AJ49" s="65">
        <v>4299</v>
      </c>
      <c r="AK49" s="65">
        <v>2586</v>
      </c>
      <c r="AL49" s="65">
        <v>432</v>
      </c>
      <c r="AM49" s="65">
        <v>-205</v>
      </c>
      <c r="AN49" s="65">
        <v>110.05</v>
      </c>
      <c r="AO49" s="65">
        <v>92.07</v>
      </c>
      <c r="AP49" s="65">
        <v>104.6</v>
      </c>
      <c r="AQ49" s="65">
        <v>46.6</v>
      </c>
      <c r="AR49" s="65">
        <v>10.199999999999999</v>
      </c>
      <c r="AS49" s="65">
        <v>11.8</v>
      </c>
      <c r="AT49" s="65">
        <v>94.4</v>
      </c>
      <c r="AU49" s="65">
        <v>34.799999999999997</v>
      </c>
      <c r="AV49" s="65">
        <v>1025.49</v>
      </c>
      <c r="AW49" s="65">
        <v>394.92</v>
      </c>
      <c r="AX49" s="66">
        <v>72</v>
      </c>
      <c r="AY49" s="66">
        <v>29.8</v>
      </c>
      <c r="AZ49" s="66">
        <v>3.4</v>
      </c>
      <c r="BA49" s="66">
        <v>8</v>
      </c>
      <c r="BB49" s="66">
        <v>68.599999999999994</v>
      </c>
      <c r="BC49" s="66">
        <v>21.8</v>
      </c>
      <c r="BD49" s="66">
        <v>2117.6470588235293</v>
      </c>
      <c r="BE49" s="67">
        <v>372.5</v>
      </c>
      <c r="BF49" s="59">
        <f t="shared" si="0"/>
        <v>0</v>
      </c>
      <c r="BG49" s="59"/>
      <c r="BH49" s="59"/>
      <c r="BI49" s="60">
        <f t="shared" si="13"/>
        <v>189.13437319442286</v>
      </c>
      <c r="BJ49" s="59">
        <f t="shared" si="1"/>
        <v>189.13437319442286</v>
      </c>
      <c r="BK49" s="69">
        <f t="shared" si="2"/>
        <v>133.76890834969004</v>
      </c>
      <c r="BL49" s="69">
        <f t="shared" si="2"/>
        <v>55.365464844732827</v>
      </c>
      <c r="BM49" s="69">
        <f t="shared" si="3"/>
        <v>2513.7768472464923</v>
      </c>
      <c r="BN49" s="69">
        <f t="shared" si="4"/>
        <v>68.001604311201447</v>
      </c>
      <c r="BO49" s="69">
        <f t="shared" si="5"/>
        <v>2445.7752429352909</v>
      </c>
      <c r="BP49" s="69">
        <f t="shared" si="6"/>
        <v>2473.9203513863158</v>
      </c>
      <c r="BQ49" s="69">
        <f t="shared" si="7"/>
        <v>28.145108451025042</v>
      </c>
      <c r="BR49" s="69">
        <f t="shared" si="8"/>
        <v>2445.7752429352909</v>
      </c>
      <c r="BS49" s="69">
        <f t="shared" si="9"/>
        <v>-2380.0079388968024</v>
      </c>
      <c r="BT49" s="69">
        <f t="shared" si="10"/>
        <v>-2418.5548865415831</v>
      </c>
      <c r="BU49" s="69">
        <f t="shared" si="11"/>
        <v>-4798.5628254383855</v>
      </c>
    </row>
    <row r="50" spans="1:73" s="2" customFormat="1" x14ac:dyDescent="0.25">
      <c r="A50" s="63">
        <v>32</v>
      </c>
      <c r="B50" s="63">
        <v>244</v>
      </c>
      <c r="C50" s="63">
        <v>360305</v>
      </c>
      <c r="D50" s="63">
        <v>340104</v>
      </c>
      <c r="E50" s="63" t="s">
        <v>111</v>
      </c>
      <c r="F50" s="63" t="s">
        <v>112</v>
      </c>
      <c r="G50" s="70">
        <v>89</v>
      </c>
      <c r="H50" s="70">
        <v>89</v>
      </c>
      <c r="I50" s="65">
        <v>0</v>
      </c>
      <c r="J50" s="65">
        <v>0</v>
      </c>
      <c r="K50" s="65">
        <f t="shared" si="12"/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120</v>
      </c>
      <c r="AA50" s="65">
        <v>120</v>
      </c>
      <c r="AB50" s="65">
        <v>185</v>
      </c>
      <c r="AC50" s="65">
        <v>247</v>
      </c>
      <c r="AD50" s="65">
        <v>-65</v>
      </c>
      <c r="AE50" s="65">
        <v>-127</v>
      </c>
      <c r="AF50" s="65">
        <v>64.86</v>
      </c>
      <c r="AG50" s="65">
        <v>48.58</v>
      </c>
      <c r="AH50" s="65">
        <v>34310</v>
      </c>
      <c r="AI50" s="65">
        <v>12272</v>
      </c>
      <c r="AJ50" s="65">
        <v>30960</v>
      </c>
      <c r="AK50" s="65">
        <v>11223</v>
      </c>
      <c r="AL50" s="65">
        <v>3350</v>
      </c>
      <c r="AM50" s="65">
        <v>1049</v>
      </c>
      <c r="AN50" s="65">
        <v>110.82</v>
      </c>
      <c r="AO50" s="65">
        <v>109.35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7">
        <v>0</v>
      </c>
      <c r="BF50" s="59">
        <f t="shared" si="0"/>
        <v>0</v>
      </c>
      <c r="BG50" s="59"/>
      <c r="BH50" s="59"/>
      <c r="BI50" s="60">
        <f t="shared" si="13"/>
        <v>0</v>
      </c>
      <c r="BJ50" s="59">
        <f t="shared" si="1"/>
        <v>0</v>
      </c>
      <c r="BK50" s="69">
        <f t="shared" si="2"/>
        <v>0</v>
      </c>
      <c r="BL50" s="69">
        <f t="shared" si="2"/>
        <v>0</v>
      </c>
      <c r="BM50" s="69">
        <f t="shared" si="3"/>
        <v>43534.799324248175</v>
      </c>
      <c r="BN50" s="69">
        <f t="shared" si="4"/>
        <v>0</v>
      </c>
      <c r="BO50" s="69">
        <f t="shared" si="5"/>
        <v>43534.799324248175</v>
      </c>
      <c r="BP50" s="69">
        <f t="shared" si="6"/>
        <v>43534.799324248175</v>
      </c>
      <c r="BQ50" s="69">
        <f t="shared" si="7"/>
        <v>0</v>
      </c>
      <c r="BR50" s="69">
        <f t="shared" si="8"/>
        <v>43534.799324248175</v>
      </c>
      <c r="BS50" s="69">
        <f t="shared" si="9"/>
        <v>-43534.799324248175</v>
      </c>
      <c r="BT50" s="69">
        <f t="shared" si="10"/>
        <v>-43534.799324248175</v>
      </c>
      <c r="BU50" s="69">
        <f t="shared" si="11"/>
        <v>-87069.598648496351</v>
      </c>
    </row>
    <row r="51" spans="1:73" s="2" customFormat="1" x14ac:dyDescent="0.25">
      <c r="A51" s="63">
        <v>32</v>
      </c>
      <c r="B51" s="63">
        <v>248</v>
      </c>
      <c r="C51" s="63">
        <v>342400</v>
      </c>
      <c r="D51" s="63">
        <v>345319</v>
      </c>
      <c r="E51" s="63" t="s">
        <v>98</v>
      </c>
      <c r="F51" s="63" t="s">
        <v>113</v>
      </c>
      <c r="G51" s="70">
        <v>3</v>
      </c>
      <c r="H51" s="70">
        <v>3</v>
      </c>
      <c r="I51" s="65">
        <v>398</v>
      </c>
      <c r="J51" s="65">
        <v>2343</v>
      </c>
      <c r="K51" s="65">
        <f t="shared" si="12"/>
        <v>2741</v>
      </c>
      <c r="L51" s="65">
        <v>156</v>
      </c>
      <c r="M51" s="65">
        <v>770</v>
      </c>
      <c r="N51" s="65">
        <v>242</v>
      </c>
      <c r="O51" s="65">
        <v>1573</v>
      </c>
      <c r="P51" s="65">
        <v>255.13</v>
      </c>
      <c r="Q51" s="65">
        <v>304.29000000000002</v>
      </c>
      <c r="R51" s="65">
        <v>1108</v>
      </c>
      <c r="S51" s="65">
        <v>3454</v>
      </c>
      <c r="T51" s="65">
        <v>372</v>
      </c>
      <c r="U51" s="65">
        <v>1138</v>
      </c>
      <c r="V51" s="65">
        <v>736</v>
      </c>
      <c r="W51" s="65">
        <v>2316</v>
      </c>
      <c r="X51" s="65">
        <v>297.85000000000002</v>
      </c>
      <c r="Y51" s="65">
        <v>303.51</v>
      </c>
      <c r="Z51" s="65">
        <v>334</v>
      </c>
      <c r="AA51" s="65">
        <v>372</v>
      </c>
      <c r="AB51" s="65">
        <v>399</v>
      </c>
      <c r="AC51" s="65">
        <v>403</v>
      </c>
      <c r="AD51" s="65">
        <v>-65</v>
      </c>
      <c r="AE51" s="65">
        <v>-31</v>
      </c>
      <c r="AF51" s="65">
        <v>83.71</v>
      </c>
      <c r="AG51" s="65">
        <v>92.31</v>
      </c>
      <c r="AH51" s="65">
        <v>1789</v>
      </c>
      <c r="AI51" s="65">
        <v>4150</v>
      </c>
      <c r="AJ51" s="65">
        <v>1183</v>
      </c>
      <c r="AK51" s="65">
        <v>2280</v>
      </c>
      <c r="AL51" s="65">
        <v>606</v>
      </c>
      <c r="AM51" s="65">
        <v>1870</v>
      </c>
      <c r="AN51" s="65">
        <v>151.22999999999999</v>
      </c>
      <c r="AO51" s="65">
        <v>182.02</v>
      </c>
      <c r="AP51" s="65">
        <v>369.33</v>
      </c>
      <c r="AQ51" s="65">
        <v>1151.33</v>
      </c>
      <c r="AR51" s="65">
        <v>124</v>
      </c>
      <c r="AS51" s="65">
        <v>379.33</v>
      </c>
      <c r="AT51" s="65">
        <v>245.33</v>
      </c>
      <c r="AU51" s="65">
        <v>772</v>
      </c>
      <c r="AV51" s="65">
        <v>297.85000000000002</v>
      </c>
      <c r="AW51" s="65">
        <v>303.52</v>
      </c>
      <c r="AX51" s="66">
        <v>132.66666666666666</v>
      </c>
      <c r="AY51" s="66">
        <v>781</v>
      </c>
      <c r="AZ51" s="66">
        <v>52</v>
      </c>
      <c r="BA51" s="66">
        <v>256.66666666666669</v>
      </c>
      <c r="BB51" s="66">
        <v>80.666666666666657</v>
      </c>
      <c r="BC51" s="66">
        <v>524.33333333333326</v>
      </c>
      <c r="BD51" s="66">
        <v>255.12820512820511</v>
      </c>
      <c r="BE51" s="67">
        <v>304.28571428571428</v>
      </c>
      <c r="BF51" s="59">
        <f t="shared" si="0"/>
        <v>0</v>
      </c>
      <c r="BG51" s="59"/>
      <c r="BH51" s="59"/>
      <c r="BI51" s="60">
        <f t="shared" si="13"/>
        <v>1018.5016049625011</v>
      </c>
      <c r="BJ51" s="59">
        <f t="shared" si="1"/>
        <v>1018.5016049625011</v>
      </c>
      <c r="BK51" s="69">
        <f t="shared" si="2"/>
        <v>147.88895978660179</v>
      </c>
      <c r="BL51" s="69">
        <f t="shared" si="2"/>
        <v>870.61264517589939</v>
      </c>
      <c r="BM51" s="69">
        <f t="shared" si="3"/>
        <v>1542.6446971941139</v>
      </c>
      <c r="BN51" s="69">
        <f t="shared" si="4"/>
        <v>75.179551432939377</v>
      </c>
      <c r="BO51" s="69">
        <f t="shared" si="5"/>
        <v>1467.4651457611744</v>
      </c>
      <c r="BP51" s="69">
        <f t="shared" si="6"/>
        <v>1910.0422538199105</v>
      </c>
      <c r="BQ51" s="69">
        <f t="shared" si="7"/>
        <v>442.57710805873609</v>
      </c>
      <c r="BR51" s="69">
        <f t="shared" si="8"/>
        <v>1467.4651457611744</v>
      </c>
      <c r="BS51" s="69">
        <f t="shared" si="9"/>
        <v>-1394.755737407512</v>
      </c>
      <c r="BT51" s="69">
        <f t="shared" si="10"/>
        <v>-1039.4296086440111</v>
      </c>
      <c r="BU51" s="69">
        <f t="shared" si="11"/>
        <v>-2434.1853460515231</v>
      </c>
    </row>
    <row r="52" spans="1:73" s="2" customFormat="1" x14ac:dyDescent="0.25">
      <c r="A52" s="63">
        <v>32</v>
      </c>
      <c r="B52" s="63">
        <v>250</v>
      </c>
      <c r="C52" s="63">
        <v>344509</v>
      </c>
      <c r="D52" s="63">
        <v>344406</v>
      </c>
      <c r="E52" s="63" t="s">
        <v>114</v>
      </c>
      <c r="F52" s="63" t="s">
        <v>104</v>
      </c>
      <c r="G52" s="70">
        <v>17</v>
      </c>
      <c r="H52" s="70">
        <v>17</v>
      </c>
      <c r="I52" s="65">
        <v>0</v>
      </c>
      <c r="J52" s="65">
        <v>0</v>
      </c>
      <c r="K52" s="65">
        <f t="shared" si="12"/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289</v>
      </c>
      <c r="AI52" s="65">
        <v>92</v>
      </c>
      <c r="AJ52" s="65">
        <v>0</v>
      </c>
      <c r="AK52" s="65">
        <v>0</v>
      </c>
      <c r="AL52" s="65">
        <v>289</v>
      </c>
      <c r="AM52" s="65">
        <v>92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6">
        <v>0</v>
      </c>
      <c r="AY52" s="66">
        <v>0</v>
      </c>
      <c r="AZ52" s="66">
        <v>0</v>
      </c>
      <c r="BA52" s="66">
        <v>0</v>
      </c>
      <c r="BB52" s="66">
        <v>0</v>
      </c>
      <c r="BC52" s="66">
        <v>0</v>
      </c>
      <c r="BD52" s="66">
        <v>0</v>
      </c>
      <c r="BE52" s="67">
        <v>0</v>
      </c>
      <c r="BF52" s="59">
        <f t="shared" si="0"/>
        <v>0</v>
      </c>
      <c r="BG52" s="59"/>
      <c r="BH52" s="59"/>
      <c r="BI52" s="60">
        <f t="shared" si="13"/>
        <v>0</v>
      </c>
      <c r="BJ52" s="59">
        <f t="shared" si="1"/>
        <v>0</v>
      </c>
      <c r="BK52" s="69">
        <f t="shared" si="2"/>
        <v>0</v>
      </c>
      <c r="BL52" s="69">
        <f t="shared" si="2"/>
        <v>0</v>
      </c>
      <c r="BM52" s="69">
        <f t="shared" si="3"/>
        <v>8315.635825979989</v>
      </c>
      <c r="BN52" s="69">
        <f t="shared" si="4"/>
        <v>0</v>
      </c>
      <c r="BO52" s="69">
        <f t="shared" si="5"/>
        <v>8315.635825979989</v>
      </c>
      <c r="BP52" s="69">
        <f t="shared" si="6"/>
        <v>8315.635825979989</v>
      </c>
      <c r="BQ52" s="69">
        <f t="shared" si="7"/>
        <v>0</v>
      </c>
      <c r="BR52" s="69">
        <f t="shared" si="8"/>
        <v>8315.635825979989</v>
      </c>
      <c r="BS52" s="69">
        <f t="shared" si="9"/>
        <v>-8315.635825979989</v>
      </c>
      <c r="BT52" s="69">
        <f t="shared" si="10"/>
        <v>-8315.635825979989</v>
      </c>
      <c r="BU52" s="69">
        <f t="shared" si="11"/>
        <v>-16631.271651959978</v>
      </c>
    </row>
    <row r="53" spans="1:73" s="2" customFormat="1" x14ac:dyDescent="0.25">
      <c r="A53" s="63">
        <v>32</v>
      </c>
      <c r="B53" s="63">
        <v>256</v>
      </c>
      <c r="C53" s="63">
        <v>341304</v>
      </c>
      <c r="D53" s="63">
        <v>341408</v>
      </c>
      <c r="E53" s="63" t="s">
        <v>115</v>
      </c>
      <c r="F53" s="63" t="s">
        <v>116</v>
      </c>
      <c r="G53" s="70">
        <v>13</v>
      </c>
      <c r="H53" s="70">
        <v>13</v>
      </c>
      <c r="I53" s="65">
        <v>0</v>
      </c>
      <c r="J53" s="65">
        <v>0</v>
      </c>
      <c r="K53" s="65">
        <f t="shared" si="12"/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387</v>
      </c>
      <c r="AI53" s="65">
        <v>121</v>
      </c>
      <c r="AJ53" s="65">
        <v>1072</v>
      </c>
      <c r="AK53" s="65">
        <v>299</v>
      </c>
      <c r="AL53" s="65">
        <v>-685</v>
      </c>
      <c r="AM53" s="65">
        <v>-178</v>
      </c>
      <c r="AN53" s="65">
        <v>36.1</v>
      </c>
      <c r="AO53" s="65">
        <v>40.47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7">
        <v>0</v>
      </c>
      <c r="BF53" s="59">
        <f t="shared" si="0"/>
        <v>0</v>
      </c>
      <c r="BG53" s="59"/>
      <c r="BH53" s="59"/>
      <c r="BI53" s="60">
        <f t="shared" si="13"/>
        <v>0</v>
      </c>
      <c r="BJ53" s="59">
        <f t="shared" si="1"/>
        <v>0</v>
      </c>
      <c r="BK53" s="69">
        <f t="shared" si="2"/>
        <v>0</v>
      </c>
      <c r="BL53" s="69">
        <f t="shared" si="2"/>
        <v>0</v>
      </c>
      <c r="BM53" s="69">
        <f t="shared" si="3"/>
        <v>6359.0156316317562</v>
      </c>
      <c r="BN53" s="69">
        <f t="shared" si="4"/>
        <v>0</v>
      </c>
      <c r="BO53" s="69">
        <f t="shared" si="5"/>
        <v>6359.0156316317562</v>
      </c>
      <c r="BP53" s="69">
        <f t="shared" si="6"/>
        <v>6359.0156316317562</v>
      </c>
      <c r="BQ53" s="69">
        <f t="shared" si="7"/>
        <v>0</v>
      </c>
      <c r="BR53" s="69">
        <f t="shared" si="8"/>
        <v>6359.0156316317562</v>
      </c>
      <c r="BS53" s="69">
        <f t="shared" si="9"/>
        <v>-6359.0156316317562</v>
      </c>
      <c r="BT53" s="69">
        <f t="shared" si="10"/>
        <v>-6359.0156316317562</v>
      </c>
      <c r="BU53" s="69">
        <f t="shared" si="11"/>
        <v>-12718.031263263512</v>
      </c>
    </row>
    <row r="54" spans="1:73" s="2" customFormat="1" x14ac:dyDescent="0.25">
      <c r="A54" s="63">
        <v>32</v>
      </c>
      <c r="B54" s="63">
        <v>258</v>
      </c>
      <c r="C54" s="63">
        <v>343009</v>
      </c>
      <c r="D54" s="63">
        <v>342909</v>
      </c>
      <c r="E54" s="63" t="s">
        <v>117</v>
      </c>
      <c r="F54" s="63" t="s">
        <v>118</v>
      </c>
      <c r="G54" s="70">
        <v>22</v>
      </c>
      <c r="H54" s="70">
        <v>22</v>
      </c>
      <c r="I54" s="65">
        <v>0</v>
      </c>
      <c r="J54" s="65">
        <v>0</v>
      </c>
      <c r="K54" s="65">
        <f t="shared" si="12"/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2167</v>
      </c>
      <c r="AK54" s="65">
        <v>1153</v>
      </c>
      <c r="AL54" s="65">
        <v>-2167</v>
      </c>
      <c r="AM54" s="65">
        <v>-1153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7">
        <v>0</v>
      </c>
      <c r="BF54" s="59">
        <f t="shared" si="0"/>
        <v>0</v>
      </c>
      <c r="BG54" s="59"/>
      <c r="BH54" s="59"/>
      <c r="BI54" s="60">
        <f t="shared" si="13"/>
        <v>0</v>
      </c>
      <c r="BJ54" s="59">
        <f t="shared" si="1"/>
        <v>0</v>
      </c>
      <c r="BK54" s="69">
        <f t="shared" si="2"/>
        <v>0</v>
      </c>
      <c r="BL54" s="69">
        <f t="shared" si="2"/>
        <v>0</v>
      </c>
      <c r="BM54" s="69">
        <f t="shared" si="3"/>
        <v>10761.41106891528</v>
      </c>
      <c r="BN54" s="69">
        <f t="shared" si="4"/>
        <v>0</v>
      </c>
      <c r="BO54" s="69">
        <f t="shared" si="5"/>
        <v>10761.41106891528</v>
      </c>
      <c r="BP54" s="69">
        <f t="shared" si="6"/>
        <v>10761.41106891528</v>
      </c>
      <c r="BQ54" s="69">
        <f t="shared" si="7"/>
        <v>0</v>
      </c>
      <c r="BR54" s="69">
        <f t="shared" si="8"/>
        <v>10761.41106891528</v>
      </c>
      <c r="BS54" s="69">
        <f t="shared" si="9"/>
        <v>-10761.41106891528</v>
      </c>
      <c r="BT54" s="69">
        <f t="shared" si="10"/>
        <v>-10761.41106891528</v>
      </c>
      <c r="BU54" s="69">
        <f t="shared" si="11"/>
        <v>-21522.822137830561</v>
      </c>
    </row>
    <row r="55" spans="1:73" s="2" customFormat="1" x14ac:dyDescent="0.25">
      <c r="A55" s="63">
        <v>32</v>
      </c>
      <c r="B55" s="63">
        <v>262</v>
      </c>
      <c r="C55" s="63">
        <v>340000</v>
      </c>
      <c r="D55" s="63">
        <v>340068</v>
      </c>
      <c r="E55" s="63" t="s">
        <v>97</v>
      </c>
      <c r="F55" s="63" t="s">
        <v>119</v>
      </c>
      <c r="G55" s="70">
        <v>5</v>
      </c>
      <c r="H55" s="70">
        <v>5</v>
      </c>
      <c r="I55" s="65">
        <v>3366</v>
      </c>
      <c r="J55" s="65">
        <v>31326</v>
      </c>
      <c r="K55" s="65">
        <f t="shared" si="12"/>
        <v>34692</v>
      </c>
      <c r="L55" s="65">
        <v>2940</v>
      </c>
      <c r="M55" s="65">
        <v>27589</v>
      </c>
      <c r="N55" s="65">
        <v>426</v>
      </c>
      <c r="O55" s="65">
        <v>3737</v>
      </c>
      <c r="P55" s="65">
        <v>114.49</v>
      </c>
      <c r="Q55" s="65">
        <v>113.55</v>
      </c>
      <c r="R55" s="65">
        <v>17067</v>
      </c>
      <c r="S55" s="65">
        <v>44768</v>
      </c>
      <c r="T55" s="65">
        <v>16351</v>
      </c>
      <c r="U55" s="65">
        <v>39559</v>
      </c>
      <c r="V55" s="65">
        <v>716</v>
      </c>
      <c r="W55" s="65">
        <v>5209</v>
      </c>
      <c r="X55" s="65">
        <v>104.38</v>
      </c>
      <c r="Y55" s="65">
        <v>113.17</v>
      </c>
      <c r="Z55" s="65">
        <v>24970</v>
      </c>
      <c r="AA55" s="65">
        <v>10234</v>
      </c>
      <c r="AB55" s="65">
        <v>9923</v>
      </c>
      <c r="AC55" s="65">
        <v>9961</v>
      </c>
      <c r="AD55" s="65">
        <v>15047</v>
      </c>
      <c r="AE55" s="65">
        <v>273</v>
      </c>
      <c r="AF55" s="65">
        <v>251.64</v>
      </c>
      <c r="AG55" s="65">
        <v>102.74</v>
      </c>
      <c r="AH55" s="65">
        <v>42203</v>
      </c>
      <c r="AI55" s="65">
        <v>55190</v>
      </c>
      <c r="AJ55" s="65">
        <v>26572</v>
      </c>
      <c r="AK55" s="65">
        <v>49670</v>
      </c>
      <c r="AL55" s="65">
        <v>15631</v>
      </c>
      <c r="AM55" s="65">
        <v>5520</v>
      </c>
      <c r="AN55" s="65">
        <v>158.83000000000001</v>
      </c>
      <c r="AO55" s="65">
        <v>111.11</v>
      </c>
      <c r="AP55" s="65">
        <v>3413.4</v>
      </c>
      <c r="AQ55" s="65">
        <v>8953.6</v>
      </c>
      <c r="AR55" s="65">
        <v>3270.2</v>
      </c>
      <c r="AS55" s="65">
        <v>7911.8</v>
      </c>
      <c r="AT55" s="65">
        <v>143.19999999999999</v>
      </c>
      <c r="AU55" s="65">
        <v>1041.8</v>
      </c>
      <c r="AV55" s="65">
        <v>104.38</v>
      </c>
      <c r="AW55" s="65">
        <v>113.17</v>
      </c>
      <c r="AX55" s="66">
        <v>673.2</v>
      </c>
      <c r="AY55" s="66">
        <v>6265.2</v>
      </c>
      <c r="AZ55" s="66">
        <v>588</v>
      </c>
      <c r="BA55" s="66">
        <v>5517.8</v>
      </c>
      <c r="BB55" s="66">
        <v>85.200000000000045</v>
      </c>
      <c r="BC55" s="66">
        <v>747.39999999999964</v>
      </c>
      <c r="BD55" s="66">
        <v>114.48979591836736</v>
      </c>
      <c r="BE55" s="67">
        <v>113.54525354307876</v>
      </c>
      <c r="BF55" s="59">
        <f t="shared" si="0"/>
        <v>0</v>
      </c>
      <c r="BG55" s="59"/>
      <c r="BH55" s="59"/>
      <c r="BI55" s="60">
        <f t="shared" si="13"/>
        <v>12890.863801298465</v>
      </c>
      <c r="BJ55" s="59">
        <f t="shared" si="1"/>
        <v>12890.863801298465</v>
      </c>
      <c r="BK55" s="69">
        <f t="shared" si="2"/>
        <v>1250.7392930696019</v>
      </c>
      <c r="BL55" s="69">
        <f t="shared" si="2"/>
        <v>11640.124508228862</v>
      </c>
      <c r="BM55" s="69">
        <f t="shared" si="3"/>
        <v>3081.5902432450243</v>
      </c>
      <c r="BN55" s="69">
        <f t="shared" si="4"/>
        <v>635.81500030973348</v>
      </c>
      <c r="BO55" s="69">
        <f t="shared" si="5"/>
        <v>2445.7752429352909</v>
      </c>
      <c r="BP55" s="69">
        <f t="shared" si="6"/>
        <v>8363.0481780816699</v>
      </c>
      <c r="BQ55" s="69">
        <f t="shared" si="7"/>
        <v>5917.2729351463786</v>
      </c>
      <c r="BR55" s="69">
        <f t="shared" si="8"/>
        <v>2445.7752429352909</v>
      </c>
      <c r="BS55" s="69">
        <f t="shared" si="9"/>
        <v>-1830.8509501754224</v>
      </c>
      <c r="BT55" s="69">
        <f t="shared" si="10"/>
        <v>3277.0763301471925</v>
      </c>
      <c r="BU55" s="69">
        <f t="shared" si="11"/>
        <v>1446.2253799717701</v>
      </c>
    </row>
    <row r="56" spans="1:73" s="2" customFormat="1" x14ac:dyDescent="0.25">
      <c r="A56" s="63">
        <v>32</v>
      </c>
      <c r="B56" s="63">
        <v>264</v>
      </c>
      <c r="C56" s="63">
        <v>342608</v>
      </c>
      <c r="D56" s="63">
        <v>342720</v>
      </c>
      <c r="E56" s="63" t="s">
        <v>120</v>
      </c>
      <c r="F56" s="63" t="s">
        <v>121</v>
      </c>
      <c r="G56" s="70">
        <v>10</v>
      </c>
      <c r="H56" s="70">
        <v>10</v>
      </c>
      <c r="I56" s="65">
        <v>30954</v>
      </c>
      <c r="J56" s="65">
        <v>29391</v>
      </c>
      <c r="K56" s="65">
        <f t="shared" si="12"/>
        <v>60345</v>
      </c>
      <c r="L56" s="65">
        <v>22897</v>
      </c>
      <c r="M56" s="65">
        <v>10930</v>
      </c>
      <c r="N56" s="65">
        <v>8057</v>
      </c>
      <c r="O56" s="65">
        <v>18461</v>
      </c>
      <c r="P56" s="65">
        <v>135.19</v>
      </c>
      <c r="Q56" s="65">
        <v>268.89999999999998</v>
      </c>
      <c r="R56" s="65">
        <v>101613</v>
      </c>
      <c r="S56" s="65">
        <v>41595</v>
      </c>
      <c r="T56" s="65">
        <v>79834</v>
      </c>
      <c r="U56" s="65">
        <v>18957</v>
      </c>
      <c r="V56" s="65">
        <v>21779</v>
      </c>
      <c r="W56" s="65">
        <v>22638</v>
      </c>
      <c r="X56" s="65">
        <v>127.28</v>
      </c>
      <c r="Y56" s="65">
        <v>219.42</v>
      </c>
      <c r="Z56" s="65">
        <v>4892</v>
      </c>
      <c r="AA56" s="65">
        <v>4857</v>
      </c>
      <c r="AB56" s="65">
        <v>400</v>
      </c>
      <c r="AC56" s="65">
        <v>0</v>
      </c>
      <c r="AD56" s="65">
        <v>4492</v>
      </c>
      <c r="AE56" s="65">
        <v>4857</v>
      </c>
      <c r="AF56" s="65">
        <v>1223</v>
      </c>
      <c r="AG56" s="65">
        <v>0</v>
      </c>
      <c r="AH56" s="65">
        <v>107043</v>
      </c>
      <c r="AI56" s="65">
        <v>46547</v>
      </c>
      <c r="AJ56" s="65">
        <v>81005</v>
      </c>
      <c r="AK56" s="65">
        <v>19320</v>
      </c>
      <c r="AL56" s="65">
        <v>26038</v>
      </c>
      <c r="AM56" s="65">
        <v>27227</v>
      </c>
      <c r="AN56" s="65">
        <v>132.13999999999999</v>
      </c>
      <c r="AO56" s="65">
        <v>240.93</v>
      </c>
      <c r="AP56" s="65">
        <v>10161.299999999999</v>
      </c>
      <c r="AQ56" s="65">
        <v>4159.5</v>
      </c>
      <c r="AR56" s="65">
        <v>7983.4</v>
      </c>
      <c r="AS56" s="65">
        <v>1895.7</v>
      </c>
      <c r="AT56" s="65">
        <v>2177.9</v>
      </c>
      <c r="AU56" s="65">
        <v>2263.8000000000002</v>
      </c>
      <c r="AV56" s="65">
        <v>127.28</v>
      </c>
      <c r="AW56" s="65">
        <v>219.42</v>
      </c>
      <c r="AX56" s="66">
        <v>3095.4</v>
      </c>
      <c r="AY56" s="66">
        <v>2939.1</v>
      </c>
      <c r="AZ56" s="66">
        <v>2289.6999999999998</v>
      </c>
      <c r="BA56" s="66">
        <v>1093</v>
      </c>
      <c r="BB56" s="66">
        <v>805.70000000000027</v>
      </c>
      <c r="BC56" s="66">
        <v>1846.1</v>
      </c>
      <c r="BD56" s="66">
        <v>135.18801589727914</v>
      </c>
      <c r="BE56" s="67">
        <v>268.90210430009148</v>
      </c>
      <c r="BF56" s="59">
        <f t="shared" si="0"/>
        <v>0</v>
      </c>
      <c r="BG56" s="59"/>
      <c r="BH56" s="59"/>
      <c r="BI56" s="60">
        <f t="shared" si="13"/>
        <v>22423.013262116794</v>
      </c>
      <c r="BJ56" s="59">
        <f t="shared" si="1"/>
        <v>22423.013262116794</v>
      </c>
      <c r="BK56" s="69">
        <f t="shared" si="2"/>
        <v>11501.896636267516</v>
      </c>
      <c r="BL56" s="69">
        <f t="shared" si="2"/>
        <v>10921.116625849278</v>
      </c>
      <c r="BM56" s="69">
        <f t="shared" si="3"/>
        <v>10738.555096562053</v>
      </c>
      <c r="BN56" s="69">
        <f t="shared" si="4"/>
        <v>5847.0046106914706</v>
      </c>
      <c r="BO56" s="69">
        <f t="shared" si="5"/>
        <v>4891.5504858705817</v>
      </c>
      <c r="BP56" s="69">
        <f t="shared" si="6"/>
        <v>10443.314797844254</v>
      </c>
      <c r="BQ56" s="69">
        <f t="shared" si="7"/>
        <v>5551.7643119736713</v>
      </c>
      <c r="BR56" s="69">
        <f t="shared" si="8"/>
        <v>4891.5504858705817</v>
      </c>
      <c r="BS56" s="69">
        <f t="shared" si="9"/>
        <v>763.34153970546322</v>
      </c>
      <c r="BT56" s="69">
        <f t="shared" si="10"/>
        <v>477.80182800502371</v>
      </c>
      <c r="BU56" s="69">
        <f t="shared" si="11"/>
        <v>1241.1433677104869</v>
      </c>
    </row>
    <row r="57" spans="1:73" s="2" customFormat="1" x14ac:dyDescent="0.25">
      <c r="A57" s="63">
        <v>32</v>
      </c>
      <c r="B57" s="63">
        <v>266</v>
      </c>
      <c r="C57" s="63">
        <v>343102</v>
      </c>
      <c r="D57" s="63">
        <v>343206</v>
      </c>
      <c r="E57" s="63" t="s">
        <v>122</v>
      </c>
      <c r="F57" s="63" t="s">
        <v>123</v>
      </c>
      <c r="G57" s="70">
        <v>30</v>
      </c>
      <c r="H57" s="70">
        <v>30</v>
      </c>
      <c r="I57" s="65">
        <v>0</v>
      </c>
      <c r="J57" s="65">
        <v>11</v>
      </c>
      <c r="K57" s="65">
        <f t="shared" si="12"/>
        <v>11</v>
      </c>
      <c r="L57" s="65">
        <v>0</v>
      </c>
      <c r="M57" s="65">
        <v>0</v>
      </c>
      <c r="N57" s="65">
        <v>0</v>
      </c>
      <c r="O57" s="65">
        <v>11</v>
      </c>
      <c r="P57" s="65">
        <v>0</v>
      </c>
      <c r="Q57" s="65">
        <v>0</v>
      </c>
      <c r="R57" s="65">
        <v>0</v>
      </c>
      <c r="S57" s="65">
        <v>15</v>
      </c>
      <c r="T57" s="65">
        <v>0</v>
      </c>
      <c r="U57" s="65">
        <v>0</v>
      </c>
      <c r="V57" s="65">
        <v>0</v>
      </c>
      <c r="W57" s="65">
        <v>15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v>0</v>
      </c>
      <c r="AH57" s="65">
        <v>3900</v>
      </c>
      <c r="AI57" s="65">
        <v>4661</v>
      </c>
      <c r="AJ57" s="65">
        <v>3682</v>
      </c>
      <c r="AK57" s="65">
        <v>4563</v>
      </c>
      <c r="AL57" s="65">
        <v>218</v>
      </c>
      <c r="AM57" s="65">
        <v>98</v>
      </c>
      <c r="AN57" s="65">
        <v>105.92</v>
      </c>
      <c r="AO57" s="65">
        <v>102.15</v>
      </c>
      <c r="AP57" s="65">
        <v>0</v>
      </c>
      <c r="AQ57" s="65">
        <v>0.5</v>
      </c>
      <c r="AR57" s="65">
        <v>0</v>
      </c>
      <c r="AS57" s="65">
        <v>0</v>
      </c>
      <c r="AT57" s="65">
        <v>0</v>
      </c>
      <c r="AU57" s="65">
        <v>0.5</v>
      </c>
      <c r="AV57" s="65">
        <v>0</v>
      </c>
      <c r="AW57" s="65">
        <v>0</v>
      </c>
      <c r="AX57" s="66">
        <v>0</v>
      </c>
      <c r="AY57" s="66">
        <v>0.36666666666666664</v>
      </c>
      <c r="AZ57" s="66">
        <v>0</v>
      </c>
      <c r="BA57" s="66">
        <v>0</v>
      </c>
      <c r="BB57" s="66">
        <v>0</v>
      </c>
      <c r="BC57" s="66">
        <v>0.36666666666666664</v>
      </c>
      <c r="BD57" s="66">
        <v>0</v>
      </c>
      <c r="BE57" s="67">
        <v>0</v>
      </c>
      <c r="BF57" s="59">
        <f t="shared" si="0"/>
        <v>0</v>
      </c>
      <c r="BG57" s="59"/>
      <c r="BH57" s="59"/>
      <c r="BI57" s="60">
        <f t="shared" si="13"/>
        <v>4.0873833106849737</v>
      </c>
      <c r="BJ57" s="59">
        <f t="shared" si="1"/>
        <v>4.0873833106849737</v>
      </c>
      <c r="BK57" s="69">
        <f t="shared" si="2"/>
        <v>0</v>
      </c>
      <c r="BL57" s="69">
        <f t="shared" si="2"/>
        <v>4.0873833106849737</v>
      </c>
      <c r="BM57" s="69">
        <f t="shared" si="3"/>
        <v>14674.651457611744</v>
      </c>
      <c r="BN57" s="69">
        <f t="shared" si="4"/>
        <v>0</v>
      </c>
      <c r="BO57" s="69">
        <f t="shared" si="5"/>
        <v>14674.651457611744</v>
      </c>
      <c r="BP57" s="69">
        <f t="shared" si="6"/>
        <v>14676.729284410141</v>
      </c>
      <c r="BQ57" s="69">
        <f t="shared" si="7"/>
        <v>2.077826798397822</v>
      </c>
      <c r="BR57" s="69">
        <f t="shared" si="8"/>
        <v>14674.651457611744</v>
      </c>
      <c r="BS57" s="69">
        <f t="shared" si="9"/>
        <v>-14674.651457611744</v>
      </c>
      <c r="BT57" s="69">
        <f t="shared" si="10"/>
        <v>-14672.641901099456</v>
      </c>
      <c r="BU57" s="69">
        <f t="shared" si="11"/>
        <v>-29347.293358711198</v>
      </c>
    </row>
    <row r="58" spans="1:73" s="2" customFormat="1" x14ac:dyDescent="0.25">
      <c r="A58" s="63">
        <v>32</v>
      </c>
      <c r="B58" s="63">
        <v>268</v>
      </c>
      <c r="C58" s="63">
        <v>344302</v>
      </c>
      <c r="D58" s="63">
        <v>344105</v>
      </c>
      <c r="E58" s="63" t="s">
        <v>124</v>
      </c>
      <c r="F58" s="63" t="s">
        <v>125</v>
      </c>
      <c r="G58" s="70">
        <v>21</v>
      </c>
      <c r="H58" s="70">
        <v>21</v>
      </c>
      <c r="I58" s="65">
        <v>0</v>
      </c>
      <c r="J58" s="65">
        <v>0</v>
      </c>
      <c r="K58" s="65">
        <f t="shared" si="12"/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7">
        <v>0</v>
      </c>
      <c r="BF58" s="59">
        <f t="shared" si="0"/>
        <v>0</v>
      </c>
      <c r="BG58" s="59"/>
      <c r="BH58" s="59"/>
      <c r="BI58" s="60">
        <f t="shared" si="13"/>
        <v>0</v>
      </c>
      <c r="BJ58" s="59">
        <f t="shared" si="1"/>
        <v>0</v>
      </c>
      <c r="BK58" s="69">
        <f t="shared" si="2"/>
        <v>0</v>
      </c>
      <c r="BL58" s="69">
        <f t="shared" si="2"/>
        <v>0</v>
      </c>
      <c r="BM58" s="69">
        <f t="shared" si="3"/>
        <v>10272.256020328221</v>
      </c>
      <c r="BN58" s="69">
        <f t="shared" si="4"/>
        <v>0</v>
      </c>
      <c r="BO58" s="69">
        <f t="shared" si="5"/>
        <v>10272.256020328221</v>
      </c>
      <c r="BP58" s="69">
        <f t="shared" si="6"/>
        <v>10272.256020328221</v>
      </c>
      <c r="BQ58" s="69">
        <f t="shared" si="7"/>
        <v>0</v>
      </c>
      <c r="BR58" s="69">
        <f t="shared" si="8"/>
        <v>10272.256020328221</v>
      </c>
      <c r="BS58" s="69">
        <f t="shared" si="9"/>
        <v>-10272.256020328221</v>
      </c>
      <c r="BT58" s="69">
        <f t="shared" si="10"/>
        <v>-10272.256020328221</v>
      </c>
      <c r="BU58" s="69">
        <f t="shared" si="11"/>
        <v>-20544.512040656442</v>
      </c>
    </row>
    <row r="59" spans="1:73" s="2" customFormat="1" x14ac:dyDescent="0.25">
      <c r="A59" s="63">
        <v>32</v>
      </c>
      <c r="B59" s="63">
        <v>270</v>
      </c>
      <c r="C59" s="63">
        <v>340034</v>
      </c>
      <c r="D59" s="63">
        <v>340068</v>
      </c>
      <c r="E59" s="63" t="s">
        <v>126</v>
      </c>
      <c r="F59" s="63" t="s">
        <v>127</v>
      </c>
      <c r="G59" s="70">
        <v>10</v>
      </c>
      <c r="H59" s="70">
        <v>10</v>
      </c>
      <c r="I59" s="65">
        <v>0</v>
      </c>
      <c r="J59" s="65">
        <v>17369</v>
      </c>
      <c r="K59" s="65">
        <f t="shared" si="12"/>
        <v>17369</v>
      </c>
      <c r="L59" s="65">
        <v>0</v>
      </c>
      <c r="M59" s="65">
        <v>0</v>
      </c>
      <c r="N59" s="65">
        <v>0</v>
      </c>
      <c r="O59" s="65">
        <v>17369</v>
      </c>
      <c r="P59" s="65">
        <v>0</v>
      </c>
      <c r="Q59" s="65">
        <v>0</v>
      </c>
      <c r="R59" s="65">
        <v>0</v>
      </c>
      <c r="S59" s="65">
        <v>24221</v>
      </c>
      <c r="T59" s="65">
        <v>0</v>
      </c>
      <c r="U59" s="65">
        <v>0</v>
      </c>
      <c r="V59" s="65">
        <v>0</v>
      </c>
      <c r="W59" s="65">
        <v>24221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24234</v>
      </c>
      <c r="AJ59" s="65">
        <v>0</v>
      </c>
      <c r="AK59" s="65">
        <v>0</v>
      </c>
      <c r="AL59" s="65">
        <v>0</v>
      </c>
      <c r="AM59" s="65">
        <v>24234</v>
      </c>
      <c r="AN59" s="65">
        <v>0</v>
      </c>
      <c r="AO59" s="65">
        <v>0</v>
      </c>
      <c r="AP59" s="65">
        <v>0</v>
      </c>
      <c r="AQ59" s="65">
        <v>2422.1</v>
      </c>
      <c r="AR59" s="65">
        <v>0</v>
      </c>
      <c r="AS59" s="65">
        <v>0</v>
      </c>
      <c r="AT59" s="65">
        <v>0</v>
      </c>
      <c r="AU59" s="65">
        <v>2422.1</v>
      </c>
      <c r="AV59" s="65">
        <v>0</v>
      </c>
      <c r="AW59" s="65">
        <v>0</v>
      </c>
      <c r="AX59" s="66">
        <v>0</v>
      </c>
      <c r="AY59" s="66">
        <v>1736.9</v>
      </c>
      <c r="AZ59" s="66">
        <v>0</v>
      </c>
      <c r="BA59" s="66">
        <v>0</v>
      </c>
      <c r="BB59" s="66">
        <v>0</v>
      </c>
      <c r="BC59" s="66">
        <v>1736.9</v>
      </c>
      <c r="BD59" s="66">
        <v>0</v>
      </c>
      <c r="BE59" s="67">
        <v>0</v>
      </c>
      <c r="BF59" s="59">
        <f t="shared" si="0"/>
        <v>0</v>
      </c>
      <c r="BG59" s="59"/>
      <c r="BH59" s="59"/>
      <c r="BI59" s="60">
        <f t="shared" si="13"/>
        <v>6453.9782475715738</v>
      </c>
      <c r="BJ59" s="59">
        <f t="shared" si="1"/>
        <v>6453.9782475715738</v>
      </c>
      <c r="BK59" s="69">
        <f t="shared" si="2"/>
        <v>0</v>
      </c>
      <c r="BL59" s="69">
        <f t="shared" si="2"/>
        <v>6453.9782475715738</v>
      </c>
      <c r="BM59" s="69">
        <f t="shared" si="3"/>
        <v>4891.5504858705817</v>
      </c>
      <c r="BN59" s="69">
        <f t="shared" si="4"/>
        <v>0</v>
      </c>
      <c r="BO59" s="69">
        <f t="shared" si="5"/>
        <v>4891.5504858705817</v>
      </c>
      <c r="BP59" s="69">
        <f t="shared" si="6"/>
        <v>8172.4390005407422</v>
      </c>
      <c r="BQ59" s="69">
        <f t="shared" si="7"/>
        <v>3280.8885146701609</v>
      </c>
      <c r="BR59" s="69">
        <f t="shared" si="8"/>
        <v>4891.5504858705817</v>
      </c>
      <c r="BS59" s="69">
        <f t="shared" si="9"/>
        <v>-4891.5504858705817</v>
      </c>
      <c r="BT59" s="69">
        <f t="shared" si="10"/>
        <v>-1718.4607529691684</v>
      </c>
      <c r="BU59" s="69">
        <f t="shared" si="11"/>
        <v>-6610.0112388397501</v>
      </c>
    </row>
    <row r="60" spans="1:73" s="2" customFormat="1" x14ac:dyDescent="0.25">
      <c r="A60" s="63">
        <v>32</v>
      </c>
      <c r="B60" s="63">
        <v>272</v>
      </c>
      <c r="C60" s="63">
        <v>341234</v>
      </c>
      <c r="D60" s="63">
        <v>341200</v>
      </c>
      <c r="E60" s="63" t="s">
        <v>128</v>
      </c>
      <c r="F60" s="63" t="s">
        <v>129</v>
      </c>
      <c r="G60" s="70">
        <v>9</v>
      </c>
      <c r="H60" s="70">
        <v>9</v>
      </c>
      <c r="I60" s="65">
        <v>0</v>
      </c>
      <c r="J60" s="65">
        <v>0</v>
      </c>
      <c r="K60" s="65">
        <f t="shared" si="12"/>
        <v>0</v>
      </c>
      <c r="L60" s="65"/>
      <c r="M60" s="65"/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/>
      <c r="U60" s="65"/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/>
      <c r="AC60" s="65"/>
      <c r="AD60" s="65">
        <v>0</v>
      </c>
      <c r="AE60" s="65">
        <v>0</v>
      </c>
      <c r="AF60" s="65">
        <v>0</v>
      </c>
      <c r="AG60" s="65">
        <v>0</v>
      </c>
      <c r="AH60" s="65">
        <v>459</v>
      </c>
      <c r="AI60" s="65">
        <v>197</v>
      </c>
      <c r="AJ60" s="65"/>
      <c r="AK60" s="65"/>
      <c r="AL60" s="65">
        <v>459</v>
      </c>
      <c r="AM60" s="65">
        <v>197</v>
      </c>
      <c r="AN60" s="65">
        <v>0</v>
      </c>
      <c r="AO60" s="65">
        <v>0</v>
      </c>
      <c r="AP60" s="65">
        <v>0</v>
      </c>
      <c r="AQ60" s="65">
        <v>0</v>
      </c>
      <c r="AR60" s="65"/>
      <c r="AS60" s="65"/>
      <c r="AT60" s="65">
        <v>0</v>
      </c>
      <c r="AU60" s="65">
        <v>0</v>
      </c>
      <c r="AV60" s="65">
        <v>0</v>
      </c>
      <c r="AW60" s="65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7">
        <v>0</v>
      </c>
      <c r="BF60" s="59">
        <f t="shared" si="0"/>
        <v>0</v>
      </c>
      <c r="BG60" s="59"/>
      <c r="BH60" s="59"/>
      <c r="BI60" s="60">
        <f t="shared" si="13"/>
        <v>0</v>
      </c>
      <c r="BJ60" s="59">
        <f t="shared" si="1"/>
        <v>0</v>
      </c>
      <c r="BK60" s="69">
        <f t="shared" si="2"/>
        <v>0</v>
      </c>
      <c r="BL60" s="69">
        <f t="shared" si="2"/>
        <v>0</v>
      </c>
      <c r="BM60" s="69">
        <f t="shared" si="3"/>
        <v>4402.3954372835233</v>
      </c>
      <c r="BN60" s="69">
        <f t="shared" si="4"/>
        <v>0</v>
      </c>
      <c r="BO60" s="69">
        <f t="shared" si="5"/>
        <v>4402.3954372835233</v>
      </c>
      <c r="BP60" s="69">
        <f t="shared" si="6"/>
        <v>4402.3954372835233</v>
      </c>
      <c r="BQ60" s="69">
        <f t="shared" si="7"/>
        <v>0</v>
      </c>
      <c r="BR60" s="69">
        <f t="shared" si="8"/>
        <v>4402.3954372835233</v>
      </c>
      <c r="BS60" s="69">
        <f t="shared" si="9"/>
        <v>-4402.3954372835233</v>
      </c>
      <c r="BT60" s="69">
        <f t="shared" si="10"/>
        <v>-4402.3954372835233</v>
      </c>
      <c r="BU60" s="69">
        <f t="shared" si="11"/>
        <v>-8804.7908745670466</v>
      </c>
    </row>
    <row r="61" spans="1:73" s="2" customFormat="1" x14ac:dyDescent="0.25">
      <c r="A61" s="63">
        <v>32</v>
      </c>
      <c r="B61" s="63">
        <v>274</v>
      </c>
      <c r="C61" s="63">
        <v>342400</v>
      </c>
      <c r="D61" s="63">
        <v>342608</v>
      </c>
      <c r="E61" s="63" t="s">
        <v>130</v>
      </c>
      <c r="F61" s="63" t="s">
        <v>99</v>
      </c>
      <c r="G61" s="70">
        <v>20</v>
      </c>
      <c r="H61" s="70">
        <v>20</v>
      </c>
      <c r="I61" s="65">
        <v>173694</v>
      </c>
      <c r="J61" s="65">
        <v>398249</v>
      </c>
      <c r="K61" s="65">
        <f t="shared" si="12"/>
        <v>571943</v>
      </c>
      <c r="L61" s="65"/>
      <c r="M61" s="65"/>
      <c r="N61" s="65">
        <v>173694</v>
      </c>
      <c r="O61" s="65">
        <v>398249</v>
      </c>
      <c r="P61" s="65">
        <v>0</v>
      </c>
      <c r="Q61" s="65">
        <v>0</v>
      </c>
      <c r="R61" s="65">
        <v>378763</v>
      </c>
      <c r="S61" s="65">
        <v>575859</v>
      </c>
      <c r="T61" s="65"/>
      <c r="U61" s="65"/>
      <c r="V61" s="65">
        <v>378763</v>
      </c>
      <c r="W61" s="65">
        <v>575859</v>
      </c>
      <c r="X61" s="65">
        <v>0</v>
      </c>
      <c r="Y61" s="65">
        <v>0</v>
      </c>
      <c r="Z61" s="65">
        <v>22832</v>
      </c>
      <c r="AA61" s="65">
        <v>20014</v>
      </c>
      <c r="AB61" s="65"/>
      <c r="AC61" s="65"/>
      <c r="AD61" s="65">
        <v>22832</v>
      </c>
      <c r="AE61" s="65">
        <v>20014</v>
      </c>
      <c r="AF61" s="65">
        <v>0</v>
      </c>
      <c r="AG61" s="65">
        <v>0</v>
      </c>
      <c r="AH61" s="65">
        <v>405688</v>
      </c>
      <c r="AI61" s="65">
        <v>600704</v>
      </c>
      <c r="AJ61" s="65"/>
      <c r="AK61" s="65"/>
      <c r="AL61" s="65">
        <v>405688</v>
      </c>
      <c r="AM61" s="65">
        <v>600704</v>
      </c>
      <c r="AN61" s="65">
        <v>0</v>
      </c>
      <c r="AO61" s="65">
        <v>0</v>
      </c>
      <c r="AP61" s="65">
        <v>18938.150000000001</v>
      </c>
      <c r="AQ61" s="65">
        <v>28792.95</v>
      </c>
      <c r="AR61" s="65"/>
      <c r="AS61" s="65"/>
      <c r="AT61" s="65">
        <v>18938.150000000001</v>
      </c>
      <c r="AU61" s="65">
        <v>28792.95</v>
      </c>
      <c r="AV61" s="65">
        <v>0</v>
      </c>
      <c r="AW61" s="65">
        <v>0</v>
      </c>
      <c r="AX61" s="66">
        <v>8684.7000000000007</v>
      </c>
      <c r="AY61" s="66">
        <v>19912.45</v>
      </c>
      <c r="AZ61" s="66">
        <v>0</v>
      </c>
      <c r="BA61" s="66">
        <v>0</v>
      </c>
      <c r="BB61" s="66">
        <v>8684.7000000000007</v>
      </c>
      <c r="BC61" s="66">
        <v>19912.45</v>
      </c>
      <c r="BD61" s="66">
        <v>0</v>
      </c>
      <c r="BE61" s="67">
        <v>0</v>
      </c>
      <c r="BF61" s="59">
        <f t="shared" si="0"/>
        <v>0</v>
      </c>
      <c r="BG61" s="59"/>
      <c r="BH61" s="59"/>
      <c r="BI61" s="60">
        <f t="shared" si="13"/>
        <v>212522.75207846327</v>
      </c>
      <c r="BJ61" s="59">
        <f t="shared" si="1"/>
        <v>212522.75207846327</v>
      </c>
      <c r="BK61" s="69">
        <f t="shared" si="2"/>
        <v>64541.268796919619</v>
      </c>
      <c r="BL61" s="69">
        <f t="shared" si="2"/>
        <v>147981.48328154365</v>
      </c>
      <c r="BM61" s="69">
        <f t="shared" si="3"/>
        <v>42592.741691824012</v>
      </c>
      <c r="BN61" s="69">
        <f t="shared" si="4"/>
        <v>32809.640720082847</v>
      </c>
      <c r="BO61" s="69">
        <f t="shared" si="5"/>
        <v>9783.1009717411634</v>
      </c>
      <c r="BP61" s="69">
        <f t="shared" si="6"/>
        <v>85009.686847662451</v>
      </c>
      <c r="BQ61" s="69">
        <f t="shared" si="7"/>
        <v>75226.585875921286</v>
      </c>
      <c r="BR61" s="69">
        <f t="shared" si="8"/>
        <v>9783.1009717411634</v>
      </c>
      <c r="BS61" s="69">
        <f t="shared" si="9"/>
        <v>21948.527105095607</v>
      </c>
      <c r="BT61" s="69">
        <f t="shared" si="10"/>
        <v>62971.796433881202</v>
      </c>
      <c r="BU61" s="69">
        <f t="shared" si="11"/>
        <v>84920.323538976809</v>
      </c>
    </row>
    <row r="62" spans="1:73" s="2" customFormat="1" x14ac:dyDescent="0.25">
      <c r="A62" s="63">
        <v>32</v>
      </c>
      <c r="B62" s="63">
        <v>276</v>
      </c>
      <c r="C62" s="63">
        <v>342720</v>
      </c>
      <c r="D62" s="63">
        <v>343314</v>
      </c>
      <c r="E62" s="63" t="s">
        <v>131</v>
      </c>
      <c r="F62" s="63" t="s">
        <v>94</v>
      </c>
      <c r="G62" s="70">
        <v>77</v>
      </c>
      <c r="H62" s="70">
        <v>77</v>
      </c>
      <c r="I62" s="65">
        <v>622454</v>
      </c>
      <c r="J62" s="65">
        <v>2094486</v>
      </c>
      <c r="K62" s="65">
        <f t="shared" si="12"/>
        <v>2716940</v>
      </c>
      <c r="L62" s="65"/>
      <c r="M62" s="65"/>
      <c r="N62" s="65">
        <v>622454</v>
      </c>
      <c r="O62" s="65">
        <v>2094486</v>
      </c>
      <c r="P62" s="65">
        <v>0</v>
      </c>
      <c r="Q62" s="65">
        <v>0</v>
      </c>
      <c r="R62" s="65">
        <v>1475356</v>
      </c>
      <c r="S62" s="65">
        <v>2957912</v>
      </c>
      <c r="T62" s="65"/>
      <c r="U62" s="65"/>
      <c r="V62" s="65">
        <v>1475356</v>
      </c>
      <c r="W62" s="65">
        <v>2957912</v>
      </c>
      <c r="X62" s="65">
        <v>0</v>
      </c>
      <c r="Y62" s="65">
        <v>0</v>
      </c>
      <c r="Z62" s="65">
        <v>474580</v>
      </c>
      <c r="AA62" s="65">
        <v>475360</v>
      </c>
      <c r="AB62" s="65"/>
      <c r="AC62" s="65"/>
      <c r="AD62" s="65">
        <v>474580</v>
      </c>
      <c r="AE62" s="65">
        <v>475360</v>
      </c>
      <c r="AF62" s="65">
        <v>0</v>
      </c>
      <c r="AG62" s="65">
        <v>0</v>
      </c>
      <c r="AH62" s="65">
        <v>1964676</v>
      </c>
      <c r="AI62" s="65">
        <v>3441537</v>
      </c>
      <c r="AJ62" s="65"/>
      <c r="AK62" s="65"/>
      <c r="AL62" s="65">
        <v>1964676</v>
      </c>
      <c r="AM62" s="65">
        <v>3441537</v>
      </c>
      <c r="AN62" s="65">
        <v>0</v>
      </c>
      <c r="AO62" s="65">
        <v>0</v>
      </c>
      <c r="AP62" s="65">
        <v>19160.47</v>
      </c>
      <c r="AQ62" s="65">
        <v>38414.44</v>
      </c>
      <c r="AR62" s="65"/>
      <c r="AS62" s="65"/>
      <c r="AT62" s="65">
        <v>19160.47</v>
      </c>
      <c r="AU62" s="65">
        <v>38414.44</v>
      </c>
      <c r="AV62" s="65">
        <v>0</v>
      </c>
      <c r="AW62" s="65">
        <v>0</v>
      </c>
      <c r="AX62" s="66">
        <v>8083.818181818182</v>
      </c>
      <c r="AY62" s="66">
        <v>27201.116883116883</v>
      </c>
      <c r="AZ62" s="66">
        <v>0</v>
      </c>
      <c r="BA62" s="66">
        <v>0</v>
      </c>
      <c r="BB62" s="66">
        <v>8083.818181818182</v>
      </c>
      <c r="BC62" s="66">
        <v>27201.116883116883</v>
      </c>
      <c r="BD62" s="66">
        <v>0</v>
      </c>
      <c r="BE62" s="67">
        <v>0</v>
      </c>
      <c r="BF62" s="59">
        <f t="shared" si="0"/>
        <v>0</v>
      </c>
      <c r="BG62" s="59"/>
      <c r="BH62" s="59"/>
      <c r="BI62" s="60">
        <f t="shared" si="13"/>
        <v>1009561.3829211302</v>
      </c>
      <c r="BJ62" s="59">
        <f t="shared" si="1"/>
        <v>1009561.3829211302</v>
      </c>
      <c r="BK62" s="69">
        <f t="shared" si="2"/>
        <v>231291.6446608277</v>
      </c>
      <c r="BL62" s="69">
        <f t="shared" si="2"/>
        <v>778269.73826030258</v>
      </c>
      <c r="BM62" s="69">
        <f t="shared" si="3"/>
        <v>155242.3571021051</v>
      </c>
      <c r="BN62" s="69">
        <f t="shared" si="4"/>
        <v>117577.41836090162</v>
      </c>
      <c r="BO62" s="69">
        <f t="shared" si="5"/>
        <v>37664.938741203478</v>
      </c>
      <c r="BP62" s="69">
        <f t="shared" si="6"/>
        <v>433299.4059838453</v>
      </c>
      <c r="BQ62" s="69">
        <f t="shared" si="7"/>
        <v>395634.46724264184</v>
      </c>
      <c r="BR62" s="69">
        <f t="shared" si="8"/>
        <v>37664.938741203478</v>
      </c>
      <c r="BS62" s="69">
        <f t="shared" si="9"/>
        <v>76049.287558722601</v>
      </c>
      <c r="BT62" s="69">
        <f t="shared" si="10"/>
        <v>344970.33227645728</v>
      </c>
      <c r="BU62" s="69">
        <f t="shared" si="11"/>
        <v>421019.61983517988</v>
      </c>
    </row>
    <row r="63" spans="1:73" s="2" customFormat="1" x14ac:dyDescent="0.25">
      <c r="A63" s="63">
        <v>32</v>
      </c>
      <c r="B63" s="63">
        <v>278</v>
      </c>
      <c r="C63" s="63">
        <v>342701</v>
      </c>
      <c r="D63" s="63">
        <v>342720</v>
      </c>
      <c r="E63" s="63" t="s">
        <v>132</v>
      </c>
      <c r="F63" s="63" t="s">
        <v>131</v>
      </c>
      <c r="G63" s="70">
        <v>5</v>
      </c>
      <c r="H63" s="70">
        <v>5</v>
      </c>
      <c r="I63" s="65">
        <v>28235</v>
      </c>
      <c r="J63" s="65">
        <v>124387</v>
      </c>
      <c r="K63" s="65">
        <f t="shared" si="12"/>
        <v>152622</v>
      </c>
      <c r="L63" s="65"/>
      <c r="M63" s="65"/>
      <c r="N63" s="65">
        <v>28235</v>
      </c>
      <c r="O63" s="65">
        <v>124387</v>
      </c>
      <c r="P63" s="65">
        <v>0</v>
      </c>
      <c r="Q63" s="65">
        <v>0</v>
      </c>
      <c r="R63" s="65">
        <v>57317</v>
      </c>
      <c r="S63" s="65">
        <v>175907</v>
      </c>
      <c r="T63" s="65"/>
      <c r="U63" s="65"/>
      <c r="V63" s="65">
        <v>57317</v>
      </c>
      <c r="W63" s="65">
        <v>175907</v>
      </c>
      <c r="X63" s="65">
        <v>0</v>
      </c>
      <c r="Y63" s="65">
        <v>0</v>
      </c>
      <c r="Z63" s="65">
        <v>30708</v>
      </c>
      <c r="AA63" s="65">
        <v>28523</v>
      </c>
      <c r="AB63" s="65"/>
      <c r="AC63" s="65"/>
      <c r="AD63" s="65">
        <v>30708</v>
      </c>
      <c r="AE63" s="65">
        <v>28523</v>
      </c>
      <c r="AF63" s="65">
        <v>0</v>
      </c>
      <c r="AG63" s="65">
        <v>0</v>
      </c>
      <c r="AH63" s="65">
        <v>88917</v>
      </c>
      <c r="AI63" s="65">
        <v>205024</v>
      </c>
      <c r="AJ63" s="65"/>
      <c r="AK63" s="65"/>
      <c r="AL63" s="65">
        <v>88917</v>
      </c>
      <c r="AM63" s="65">
        <v>205024</v>
      </c>
      <c r="AN63" s="65">
        <v>0</v>
      </c>
      <c r="AO63" s="65">
        <v>0</v>
      </c>
      <c r="AP63" s="65">
        <v>11463.4</v>
      </c>
      <c r="AQ63" s="65">
        <v>35181.4</v>
      </c>
      <c r="AR63" s="65"/>
      <c r="AS63" s="65"/>
      <c r="AT63" s="65">
        <v>11463.4</v>
      </c>
      <c r="AU63" s="65">
        <v>35181.4</v>
      </c>
      <c r="AV63" s="65">
        <v>0</v>
      </c>
      <c r="AW63" s="65">
        <v>0</v>
      </c>
      <c r="AX63" s="66">
        <v>5647</v>
      </c>
      <c r="AY63" s="66">
        <v>24877.4</v>
      </c>
      <c r="AZ63" s="66">
        <v>0</v>
      </c>
      <c r="BA63" s="66">
        <v>0</v>
      </c>
      <c r="BB63" s="66">
        <v>5647</v>
      </c>
      <c r="BC63" s="66">
        <v>24877.4</v>
      </c>
      <c r="BD63" s="66">
        <v>0</v>
      </c>
      <c r="BE63" s="67">
        <v>0</v>
      </c>
      <c r="BF63" s="59">
        <f t="shared" si="0"/>
        <v>0</v>
      </c>
      <c r="BG63" s="59"/>
      <c r="BH63" s="59"/>
      <c r="BI63" s="60">
        <f t="shared" si="13"/>
        <v>56711.328694851094</v>
      </c>
      <c r="BJ63" s="59">
        <f t="shared" si="1"/>
        <v>56711.328694851094</v>
      </c>
      <c r="BK63" s="69">
        <f t="shared" si="2"/>
        <v>10491.569797926384</v>
      </c>
      <c r="BL63" s="69">
        <f t="shared" si="2"/>
        <v>46219.758896924708</v>
      </c>
      <c r="BM63" s="69">
        <f t="shared" si="3"/>
        <v>7779.1788477318823</v>
      </c>
      <c r="BN63" s="69">
        <f t="shared" si="4"/>
        <v>5333.403604796591</v>
      </c>
      <c r="BO63" s="69">
        <f t="shared" si="5"/>
        <v>2445.7752429352909</v>
      </c>
      <c r="BP63" s="69">
        <f t="shared" si="6"/>
        <v>25941.651785872553</v>
      </c>
      <c r="BQ63" s="69">
        <f t="shared" si="7"/>
        <v>23495.876542937262</v>
      </c>
      <c r="BR63" s="69">
        <f t="shared" si="8"/>
        <v>2445.7752429352909</v>
      </c>
      <c r="BS63" s="69">
        <f t="shared" si="9"/>
        <v>2712.3909501945018</v>
      </c>
      <c r="BT63" s="69">
        <f t="shared" si="10"/>
        <v>20278.107111052155</v>
      </c>
      <c r="BU63" s="69">
        <f t="shared" si="11"/>
        <v>22990.498061246657</v>
      </c>
    </row>
    <row r="64" spans="1:73" s="2" customFormat="1" x14ac:dyDescent="0.25">
      <c r="A64" s="63">
        <v>32</v>
      </c>
      <c r="B64" s="63">
        <v>280</v>
      </c>
      <c r="C64" s="63">
        <v>340015</v>
      </c>
      <c r="D64" s="63">
        <v>340068</v>
      </c>
      <c r="E64" s="63" t="s">
        <v>133</v>
      </c>
      <c r="F64" s="63" t="s">
        <v>127</v>
      </c>
      <c r="G64" s="70">
        <v>1</v>
      </c>
      <c r="H64" s="70">
        <v>1</v>
      </c>
      <c r="I64" s="65">
        <v>2235</v>
      </c>
      <c r="J64" s="65">
        <v>0</v>
      </c>
      <c r="K64" s="65">
        <f t="shared" si="12"/>
        <v>2235</v>
      </c>
      <c r="L64" s="65"/>
      <c r="M64" s="65"/>
      <c r="N64" s="65">
        <v>2235</v>
      </c>
      <c r="O64" s="65">
        <v>0</v>
      </c>
      <c r="P64" s="65">
        <v>0</v>
      </c>
      <c r="Q64" s="65">
        <v>0</v>
      </c>
      <c r="R64" s="65">
        <v>3149</v>
      </c>
      <c r="S64" s="65">
        <v>0</v>
      </c>
      <c r="T64" s="65"/>
      <c r="U64" s="65"/>
      <c r="V64" s="65">
        <v>3149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/>
      <c r="AC64" s="65"/>
      <c r="AD64" s="65">
        <v>0</v>
      </c>
      <c r="AE64" s="65">
        <v>0</v>
      </c>
      <c r="AF64" s="65">
        <v>0</v>
      </c>
      <c r="AG64" s="65">
        <v>0</v>
      </c>
      <c r="AH64" s="65">
        <v>3152</v>
      </c>
      <c r="AI64" s="65">
        <v>1</v>
      </c>
      <c r="AJ64" s="65"/>
      <c r="AK64" s="65"/>
      <c r="AL64" s="65">
        <v>3152</v>
      </c>
      <c r="AM64" s="65">
        <v>1</v>
      </c>
      <c r="AN64" s="65">
        <v>0</v>
      </c>
      <c r="AO64" s="65">
        <v>0</v>
      </c>
      <c r="AP64" s="65">
        <v>3149</v>
      </c>
      <c r="AQ64" s="65">
        <v>0</v>
      </c>
      <c r="AR64" s="65"/>
      <c r="AS64" s="65"/>
      <c r="AT64" s="65">
        <v>3149</v>
      </c>
      <c r="AU64" s="65">
        <v>0</v>
      </c>
      <c r="AV64" s="65">
        <v>0</v>
      </c>
      <c r="AW64" s="65">
        <v>0</v>
      </c>
      <c r="AX64" s="66">
        <v>2235</v>
      </c>
      <c r="AY64" s="66">
        <v>0</v>
      </c>
      <c r="AZ64" s="66">
        <v>0</v>
      </c>
      <c r="BA64" s="66">
        <v>0</v>
      </c>
      <c r="BB64" s="66">
        <v>2235</v>
      </c>
      <c r="BC64" s="66">
        <v>0</v>
      </c>
      <c r="BD64" s="66">
        <v>0</v>
      </c>
      <c r="BE64" s="67">
        <v>0</v>
      </c>
      <c r="BF64" s="59">
        <f t="shared" si="0"/>
        <v>0</v>
      </c>
      <c r="BG64" s="59"/>
      <c r="BH64" s="59"/>
      <c r="BI64" s="60">
        <f t="shared" si="13"/>
        <v>830.48197267099238</v>
      </c>
      <c r="BJ64" s="59">
        <f t="shared" si="1"/>
        <v>830.48197267099238</v>
      </c>
      <c r="BK64" s="69">
        <f t="shared" si="2"/>
        <v>830.48197267099238</v>
      </c>
      <c r="BL64" s="69">
        <f t="shared" si="2"/>
        <v>0</v>
      </c>
      <c r="BM64" s="69">
        <f t="shared" si="3"/>
        <v>911.33167535243388</v>
      </c>
      <c r="BN64" s="69">
        <f t="shared" si="4"/>
        <v>422.17662676537566</v>
      </c>
      <c r="BO64" s="69">
        <f t="shared" si="5"/>
        <v>489.15504858705816</v>
      </c>
      <c r="BP64" s="69">
        <f t="shared" si="6"/>
        <v>489.15504858705816</v>
      </c>
      <c r="BQ64" s="69">
        <f t="shared" si="7"/>
        <v>0</v>
      </c>
      <c r="BR64" s="69">
        <f t="shared" si="8"/>
        <v>489.15504858705816</v>
      </c>
      <c r="BS64" s="69">
        <f t="shared" si="9"/>
        <v>-80.849702681441499</v>
      </c>
      <c r="BT64" s="69">
        <f t="shared" si="10"/>
        <v>-489.15504858705816</v>
      </c>
      <c r="BU64" s="69">
        <f t="shared" si="11"/>
        <v>-570.0047512684996</v>
      </c>
    </row>
    <row r="65" spans="1:73" s="2" customFormat="1" x14ac:dyDescent="0.25">
      <c r="A65" s="63">
        <v>32</v>
      </c>
      <c r="B65" s="63">
        <v>282</v>
      </c>
      <c r="C65" s="63">
        <v>338123</v>
      </c>
      <c r="D65" s="63">
        <v>338119</v>
      </c>
      <c r="E65" s="63" t="s">
        <v>134</v>
      </c>
      <c r="F65" s="63" t="s">
        <v>135</v>
      </c>
      <c r="G65" s="70">
        <v>5</v>
      </c>
      <c r="H65" s="70">
        <v>5</v>
      </c>
      <c r="I65" s="65">
        <v>0</v>
      </c>
      <c r="J65" s="65">
        <v>0</v>
      </c>
      <c r="K65" s="65">
        <f t="shared" si="12"/>
        <v>0</v>
      </c>
      <c r="L65" s="65"/>
      <c r="M65" s="65"/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/>
      <c r="U65" s="65"/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/>
      <c r="AC65" s="65"/>
      <c r="AD65" s="65">
        <v>0</v>
      </c>
      <c r="AE65" s="65">
        <v>0</v>
      </c>
      <c r="AF65" s="65">
        <v>0</v>
      </c>
      <c r="AG65" s="65">
        <v>0</v>
      </c>
      <c r="AH65" s="65">
        <v>6</v>
      </c>
      <c r="AI65" s="65">
        <v>4</v>
      </c>
      <c r="AJ65" s="65"/>
      <c r="AK65" s="65"/>
      <c r="AL65" s="65">
        <v>6</v>
      </c>
      <c r="AM65" s="65">
        <v>4</v>
      </c>
      <c r="AN65" s="65">
        <v>0</v>
      </c>
      <c r="AO65" s="65">
        <v>0</v>
      </c>
      <c r="AP65" s="65">
        <v>0</v>
      </c>
      <c r="AQ65" s="65">
        <v>0</v>
      </c>
      <c r="AR65" s="65"/>
      <c r="AS65" s="65"/>
      <c r="AT65" s="65">
        <v>0</v>
      </c>
      <c r="AU65" s="65">
        <v>0</v>
      </c>
      <c r="AV65" s="65">
        <v>0</v>
      </c>
      <c r="AW65" s="65">
        <v>0</v>
      </c>
      <c r="AX65" s="66">
        <v>0</v>
      </c>
      <c r="AY65" s="66">
        <v>0</v>
      </c>
      <c r="AZ65" s="66">
        <v>0</v>
      </c>
      <c r="BA65" s="66">
        <v>0</v>
      </c>
      <c r="BB65" s="66">
        <v>0</v>
      </c>
      <c r="BC65" s="66">
        <v>0</v>
      </c>
      <c r="BD65" s="66">
        <v>0</v>
      </c>
      <c r="BE65" s="67">
        <v>0</v>
      </c>
      <c r="BF65" s="59">
        <f t="shared" si="0"/>
        <v>0</v>
      </c>
      <c r="BG65" s="59"/>
      <c r="BH65" s="59"/>
      <c r="BI65" s="60">
        <f t="shared" si="13"/>
        <v>0</v>
      </c>
      <c r="BJ65" s="59">
        <f t="shared" si="1"/>
        <v>0</v>
      </c>
      <c r="BK65" s="69">
        <f t="shared" si="2"/>
        <v>0</v>
      </c>
      <c r="BL65" s="69">
        <f t="shared" si="2"/>
        <v>0</v>
      </c>
      <c r="BM65" s="69">
        <f t="shared" si="3"/>
        <v>2445.7752429352909</v>
      </c>
      <c r="BN65" s="69">
        <f t="shared" si="4"/>
        <v>0</v>
      </c>
      <c r="BO65" s="69">
        <f t="shared" si="5"/>
        <v>2445.7752429352909</v>
      </c>
      <c r="BP65" s="69">
        <f t="shared" si="6"/>
        <v>2445.7752429352909</v>
      </c>
      <c r="BQ65" s="69">
        <f t="shared" si="7"/>
        <v>0</v>
      </c>
      <c r="BR65" s="69">
        <f t="shared" si="8"/>
        <v>2445.7752429352909</v>
      </c>
      <c r="BS65" s="69">
        <f t="shared" si="9"/>
        <v>-2445.7752429352909</v>
      </c>
      <c r="BT65" s="69">
        <f t="shared" si="10"/>
        <v>-2445.7752429352909</v>
      </c>
      <c r="BU65" s="69">
        <f t="shared" si="11"/>
        <v>-4891.5504858705817</v>
      </c>
    </row>
    <row r="66" spans="1:73" s="2" customFormat="1" x14ac:dyDescent="0.25">
      <c r="A66" s="62">
        <v>32</v>
      </c>
      <c r="B66" s="63">
        <v>0</v>
      </c>
      <c r="C66" s="63">
        <v>336804</v>
      </c>
      <c r="D66" s="63">
        <v>338119</v>
      </c>
      <c r="E66" s="63" t="s">
        <v>136</v>
      </c>
      <c r="F66" s="63" t="s">
        <v>135</v>
      </c>
      <c r="G66" s="64">
        <v>53</v>
      </c>
      <c r="H66" s="64">
        <v>53</v>
      </c>
      <c r="I66" s="65">
        <v>0</v>
      </c>
      <c r="J66" s="65">
        <v>0</v>
      </c>
      <c r="K66" s="65">
        <f t="shared" si="12"/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0</v>
      </c>
      <c r="AW66" s="65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7">
        <v>0</v>
      </c>
      <c r="BF66" s="59">
        <f t="shared" si="0"/>
        <v>0</v>
      </c>
      <c r="BG66" s="59"/>
      <c r="BH66" s="59"/>
      <c r="BI66" s="60">
        <f t="shared" si="13"/>
        <v>0</v>
      </c>
      <c r="BJ66" s="59">
        <f t="shared" si="1"/>
        <v>0</v>
      </c>
      <c r="BK66" s="69">
        <f t="shared" si="2"/>
        <v>0</v>
      </c>
      <c r="BL66" s="69">
        <f t="shared" si="2"/>
        <v>0</v>
      </c>
      <c r="BM66" s="69">
        <f t="shared" si="3"/>
        <v>25925.217575114082</v>
      </c>
      <c r="BN66" s="69">
        <f t="shared" si="4"/>
        <v>0</v>
      </c>
      <c r="BO66" s="69">
        <f t="shared" si="5"/>
        <v>25925.217575114082</v>
      </c>
      <c r="BP66" s="69">
        <f t="shared" si="6"/>
        <v>25925.217575114082</v>
      </c>
      <c r="BQ66" s="69">
        <f t="shared" si="7"/>
        <v>0</v>
      </c>
      <c r="BR66" s="69">
        <f t="shared" si="8"/>
        <v>25925.217575114082</v>
      </c>
      <c r="BS66" s="69">
        <f t="shared" si="9"/>
        <v>-25925.217575114082</v>
      </c>
      <c r="BT66" s="69">
        <f t="shared" si="10"/>
        <v>-25925.217575114082</v>
      </c>
      <c r="BU66" s="69">
        <f t="shared" si="11"/>
        <v>-51850.435150228164</v>
      </c>
    </row>
    <row r="67" spans="1:73" s="2" customFormat="1" x14ac:dyDescent="0.25">
      <c r="A67" s="62">
        <v>32</v>
      </c>
      <c r="B67" s="63">
        <v>0</v>
      </c>
      <c r="C67" s="63">
        <v>330634</v>
      </c>
      <c r="D67" s="63">
        <v>330704</v>
      </c>
      <c r="E67" s="63" t="s">
        <v>137</v>
      </c>
      <c r="F67" s="63" t="s">
        <v>138</v>
      </c>
      <c r="G67" s="64">
        <v>6</v>
      </c>
      <c r="H67" s="64">
        <v>6</v>
      </c>
      <c r="I67" s="65">
        <v>0</v>
      </c>
      <c r="J67" s="65">
        <v>0</v>
      </c>
      <c r="K67" s="65">
        <f t="shared" si="12"/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7">
        <v>0</v>
      </c>
      <c r="BF67" s="59">
        <f t="shared" si="0"/>
        <v>0</v>
      </c>
      <c r="BG67" s="59"/>
      <c r="BH67" s="59"/>
      <c r="BI67" s="60">
        <f t="shared" si="13"/>
        <v>0</v>
      </c>
      <c r="BJ67" s="59">
        <f t="shared" si="1"/>
        <v>0</v>
      </c>
      <c r="BK67" s="69">
        <f t="shared" si="2"/>
        <v>0</v>
      </c>
      <c r="BL67" s="69">
        <f t="shared" si="2"/>
        <v>0</v>
      </c>
      <c r="BM67" s="69">
        <f t="shared" si="3"/>
        <v>2934.9302915223489</v>
      </c>
      <c r="BN67" s="69">
        <f t="shared" si="4"/>
        <v>0</v>
      </c>
      <c r="BO67" s="69">
        <f t="shared" si="5"/>
        <v>2934.9302915223489</v>
      </c>
      <c r="BP67" s="69">
        <f t="shared" si="6"/>
        <v>2934.9302915223489</v>
      </c>
      <c r="BQ67" s="69">
        <f t="shared" si="7"/>
        <v>0</v>
      </c>
      <c r="BR67" s="69">
        <f t="shared" si="8"/>
        <v>2934.9302915223489</v>
      </c>
      <c r="BS67" s="69">
        <f t="shared" si="9"/>
        <v>-2934.9302915223489</v>
      </c>
      <c r="BT67" s="69">
        <f t="shared" si="10"/>
        <v>-2934.9302915223489</v>
      </c>
      <c r="BU67" s="69">
        <f t="shared" si="11"/>
        <v>-5869.8605830446977</v>
      </c>
    </row>
    <row r="68" spans="1:73" s="2" customFormat="1" x14ac:dyDescent="0.25">
      <c r="A68" s="63">
        <v>32</v>
      </c>
      <c r="B68" s="63">
        <v>302</v>
      </c>
      <c r="C68" s="63">
        <v>336804</v>
      </c>
      <c r="D68" s="63">
        <v>342701</v>
      </c>
      <c r="E68" s="63" t="s">
        <v>136</v>
      </c>
      <c r="F68" s="63" t="s">
        <v>95</v>
      </c>
      <c r="G68" s="70">
        <v>41</v>
      </c>
      <c r="H68" s="70">
        <v>41</v>
      </c>
      <c r="I68" s="65">
        <v>174867</v>
      </c>
      <c r="J68" s="65">
        <v>524281</v>
      </c>
      <c r="K68" s="65">
        <f t="shared" si="12"/>
        <v>699148</v>
      </c>
      <c r="L68" s="65">
        <v>236802</v>
      </c>
      <c r="M68" s="65">
        <v>559282</v>
      </c>
      <c r="N68" s="65">
        <v>-61935</v>
      </c>
      <c r="O68" s="65">
        <v>-35001</v>
      </c>
      <c r="P68" s="65">
        <v>73.849999999999994</v>
      </c>
      <c r="Q68" s="65">
        <v>93.74</v>
      </c>
      <c r="R68" s="65">
        <v>396434</v>
      </c>
      <c r="S68" s="65">
        <v>762198</v>
      </c>
      <c r="T68" s="65">
        <v>493649</v>
      </c>
      <c r="U68" s="65">
        <v>815105</v>
      </c>
      <c r="V68" s="65">
        <v>-97215</v>
      </c>
      <c r="W68" s="65">
        <v>-52907</v>
      </c>
      <c r="X68" s="65">
        <v>80.31</v>
      </c>
      <c r="Y68" s="65">
        <v>93.51</v>
      </c>
      <c r="Z68" s="65">
        <v>299603</v>
      </c>
      <c r="AA68" s="65">
        <v>299504</v>
      </c>
      <c r="AB68" s="65">
        <v>285268</v>
      </c>
      <c r="AC68" s="65">
        <v>283921</v>
      </c>
      <c r="AD68" s="65">
        <v>14335</v>
      </c>
      <c r="AE68" s="65">
        <v>15583</v>
      </c>
      <c r="AF68" s="65">
        <v>105.03</v>
      </c>
      <c r="AG68" s="65">
        <v>105.49</v>
      </c>
      <c r="AH68" s="65">
        <v>710492</v>
      </c>
      <c r="AI68" s="65">
        <v>1072189</v>
      </c>
      <c r="AJ68" s="65">
        <v>793710</v>
      </c>
      <c r="AK68" s="65">
        <v>1111385</v>
      </c>
      <c r="AL68" s="65">
        <v>-83218</v>
      </c>
      <c r="AM68" s="65">
        <v>-39196</v>
      </c>
      <c r="AN68" s="65">
        <v>89.52</v>
      </c>
      <c r="AO68" s="65">
        <v>96.47</v>
      </c>
      <c r="AP68" s="65">
        <v>9669.1200000000008</v>
      </c>
      <c r="AQ68" s="65">
        <v>18590.2</v>
      </c>
      <c r="AR68" s="65">
        <v>12040.22</v>
      </c>
      <c r="AS68" s="65">
        <v>19880.61</v>
      </c>
      <c r="AT68" s="65">
        <v>-2371.1</v>
      </c>
      <c r="AU68" s="65">
        <v>-1290.4100000000001</v>
      </c>
      <c r="AV68" s="65">
        <v>80.31</v>
      </c>
      <c r="AW68" s="65">
        <v>93.51</v>
      </c>
      <c r="AX68" s="66">
        <v>4265.0487804878048</v>
      </c>
      <c r="AY68" s="66">
        <v>12787.341463414634</v>
      </c>
      <c r="AZ68" s="66">
        <v>5775.6585365853662</v>
      </c>
      <c r="BA68" s="66">
        <v>13641.024390243903</v>
      </c>
      <c r="BB68" s="66">
        <v>-1510.6097560975613</v>
      </c>
      <c r="BC68" s="66">
        <v>-853.68292682926949</v>
      </c>
      <c r="BD68" s="66">
        <v>73.845237793599722</v>
      </c>
      <c r="BE68" s="67">
        <v>93.741797518961803</v>
      </c>
      <c r="BF68" s="59">
        <f t="shared" si="0"/>
        <v>0</v>
      </c>
      <c r="BG68" s="59"/>
      <c r="BH68" s="59"/>
      <c r="BI68" s="60">
        <f t="shared" si="13"/>
        <v>259789.62426352527</v>
      </c>
      <c r="BJ68" s="59">
        <f t="shared" si="1"/>
        <v>259789.62426352527</v>
      </c>
      <c r="BK68" s="69">
        <f t="shared" si="2"/>
        <v>64977.132489959025</v>
      </c>
      <c r="BL68" s="69">
        <f t="shared" si="2"/>
        <v>194812.49177356623</v>
      </c>
      <c r="BM68" s="69">
        <f t="shared" si="3"/>
        <v>53086.569606199562</v>
      </c>
      <c r="BN68" s="69">
        <f t="shared" si="4"/>
        <v>33031.212614130178</v>
      </c>
      <c r="BO68" s="69">
        <f t="shared" si="5"/>
        <v>20055.356992069384</v>
      </c>
      <c r="BP68" s="69">
        <f t="shared" si="6"/>
        <v>119088.54896396106</v>
      </c>
      <c r="BQ68" s="69">
        <f t="shared" si="7"/>
        <v>99033.191971891676</v>
      </c>
      <c r="BR68" s="69">
        <f t="shared" si="8"/>
        <v>20055.356992069384</v>
      </c>
      <c r="BS68" s="69">
        <f t="shared" si="9"/>
        <v>11890.562883759463</v>
      </c>
      <c r="BT68" s="69">
        <f t="shared" si="10"/>
        <v>75723.942809605171</v>
      </c>
      <c r="BU68" s="69">
        <f t="shared" si="11"/>
        <v>87614.505693364626</v>
      </c>
    </row>
    <row r="69" spans="1:73" s="2" customFormat="1" x14ac:dyDescent="0.25">
      <c r="A69" s="63">
        <v>32</v>
      </c>
      <c r="B69" s="63">
        <v>304</v>
      </c>
      <c r="C69" s="63">
        <v>335808</v>
      </c>
      <c r="D69" s="63">
        <v>336804</v>
      </c>
      <c r="E69" s="63" t="s">
        <v>139</v>
      </c>
      <c r="F69" s="63" t="s">
        <v>136</v>
      </c>
      <c r="G69" s="70">
        <v>23</v>
      </c>
      <c r="H69" s="70">
        <v>23</v>
      </c>
      <c r="I69" s="65">
        <v>93269</v>
      </c>
      <c r="J69" s="65">
        <v>308651</v>
      </c>
      <c r="K69" s="65">
        <f t="shared" si="12"/>
        <v>401920</v>
      </c>
      <c r="L69" s="65">
        <v>130047</v>
      </c>
      <c r="M69" s="65">
        <v>326815</v>
      </c>
      <c r="N69" s="65">
        <v>-36778</v>
      </c>
      <c r="O69" s="65">
        <v>-18164</v>
      </c>
      <c r="P69" s="65">
        <v>71.72</v>
      </c>
      <c r="Q69" s="65">
        <v>94.44</v>
      </c>
      <c r="R69" s="65">
        <v>220314</v>
      </c>
      <c r="S69" s="65">
        <v>446341</v>
      </c>
      <c r="T69" s="65">
        <v>276538</v>
      </c>
      <c r="U69" s="65">
        <v>474439</v>
      </c>
      <c r="V69" s="65">
        <v>-56224</v>
      </c>
      <c r="W69" s="65">
        <v>-28098</v>
      </c>
      <c r="X69" s="65">
        <v>79.67</v>
      </c>
      <c r="Y69" s="65">
        <v>94.08</v>
      </c>
      <c r="Z69" s="65">
        <v>164326</v>
      </c>
      <c r="AA69" s="65">
        <v>164357</v>
      </c>
      <c r="AB69" s="65">
        <v>155986</v>
      </c>
      <c r="AC69" s="65">
        <v>155243</v>
      </c>
      <c r="AD69" s="65">
        <v>8340</v>
      </c>
      <c r="AE69" s="65">
        <v>9114</v>
      </c>
      <c r="AF69" s="65">
        <v>105.35</v>
      </c>
      <c r="AG69" s="65">
        <v>105.87</v>
      </c>
      <c r="AH69" s="65">
        <v>395191</v>
      </c>
      <c r="AI69" s="65">
        <v>616885</v>
      </c>
      <c r="AJ69" s="65">
        <v>444655</v>
      </c>
      <c r="AK69" s="65">
        <v>638832</v>
      </c>
      <c r="AL69" s="65">
        <v>-49464</v>
      </c>
      <c r="AM69" s="65">
        <v>-21947</v>
      </c>
      <c r="AN69" s="65">
        <v>88.88</v>
      </c>
      <c r="AO69" s="65">
        <v>96.56</v>
      </c>
      <c r="AP69" s="65">
        <v>9578.8700000000008</v>
      </c>
      <c r="AQ69" s="65">
        <v>19406.13</v>
      </c>
      <c r="AR69" s="65">
        <v>12023.39</v>
      </c>
      <c r="AS69" s="65">
        <v>20627.78</v>
      </c>
      <c r="AT69" s="65">
        <v>-2444.52</v>
      </c>
      <c r="AU69" s="65">
        <v>-1221.6500000000001</v>
      </c>
      <c r="AV69" s="65">
        <v>79.67</v>
      </c>
      <c r="AW69" s="65">
        <v>94.08</v>
      </c>
      <c r="AX69" s="66">
        <v>4055.1739130434785</v>
      </c>
      <c r="AY69" s="66">
        <v>13419.608695652174</v>
      </c>
      <c r="AZ69" s="66">
        <v>5654.217391304348</v>
      </c>
      <c r="BA69" s="66">
        <v>14209.347826086956</v>
      </c>
      <c r="BB69" s="66">
        <v>-1599.0434782608695</v>
      </c>
      <c r="BC69" s="66">
        <v>-789.73913043478206</v>
      </c>
      <c r="BD69" s="66">
        <v>71.719455273862536</v>
      </c>
      <c r="BE69" s="67">
        <v>94.442115569970781</v>
      </c>
      <c r="BF69" s="59">
        <f t="shared" si="0"/>
        <v>0</v>
      </c>
      <c r="BG69" s="59"/>
      <c r="BH69" s="59"/>
      <c r="BI69" s="60">
        <f t="shared" si="13"/>
        <v>149345.5545664095</v>
      </c>
      <c r="BJ69" s="59">
        <f t="shared" si="1"/>
        <v>149345.5545664095</v>
      </c>
      <c r="BK69" s="69">
        <f t="shared" si="2"/>
        <v>34656.923091297889</v>
      </c>
      <c r="BL69" s="69">
        <f t="shared" si="2"/>
        <v>114688.63147511162</v>
      </c>
      <c r="BM69" s="69">
        <f t="shared" si="3"/>
        <v>28868.459541117471</v>
      </c>
      <c r="BN69" s="69">
        <f t="shared" si="4"/>
        <v>17617.893423615133</v>
      </c>
      <c r="BO69" s="69">
        <f t="shared" si="5"/>
        <v>11250.566117502338</v>
      </c>
      <c r="BP69" s="69">
        <f t="shared" si="6"/>
        <v>69552.686040437446</v>
      </c>
      <c r="BQ69" s="69">
        <f t="shared" si="7"/>
        <v>58302.119922935104</v>
      </c>
      <c r="BR69" s="69">
        <f t="shared" si="8"/>
        <v>11250.566117502338</v>
      </c>
      <c r="BS69" s="69">
        <f t="shared" si="9"/>
        <v>5788.4635501804187</v>
      </c>
      <c r="BT69" s="69">
        <f t="shared" si="10"/>
        <v>45135.94543467417</v>
      </c>
      <c r="BU69" s="69">
        <f t="shared" si="11"/>
        <v>50924.408984854585</v>
      </c>
    </row>
    <row r="70" spans="1:73" s="2" customFormat="1" x14ac:dyDescent="0.25">
      <c r="A70" s="63">
        <v>32</v>
      </c>
      <c r="B70" s="63">
        <v>306</v>
      </c>
      <c r="C70" s="63">
        <v>335535</v>
      </c>
      <c r="D70" s="63">
        <v>335801</v>
      </c>
      <c r="E70" s="63" t="s">
        <v>140</v>
      </c>
      <c r="F70" s="63" t="s">
        <v>139</v>
      </c>
      <c r="G70" s="70">
        <v>45</v>
      </c>
      <c r="H70" s="70">
        <v>45</v>
      </c>
      <c r="I70" s="65">
        <v>175459</v>
      </c>
      <c r="J70" s="65">
        <v>646980</v>
      </c>
      <c r="K70" s="65">
        <f t="shared" si="12"/>
        <v>822439</v>
      </c>
      <c r="L70" s="65">
        <v>242676</v>
      </c>
      <c r="M70" s="65">
        <v>687016</v>
      </c>
      <c r="N70" s="65">
        <v>-67217</v>
      </c>
      <c r="O70" s="65">
        <v>-40036</v>
      </c>
      <c r="P70" s="65">
        <v>72.3</v>
      </c>
      <c r="Q70" s="65">
        <v>94.17</v>
      </c>
      <c r="R70" s="65">
        <v>440534</v>
      </c>
      <c r="S70" s="65">
        <v>932005</v>
      </c>
      <c r="T70" s="65">
        <v>544829</v>
      </c>
      <c r="U70" s="65">
        <v>991138</v>
      </c>
      <c r="V70" s="65">
        <v>-104295</v>
      </c>
      <c r="W70" s="65">
        <v>-59133</v>
      </c>
      <c r="X70" s="65">
        <v>80.86</v>
      </c>
      <c r="Y70" s="65">
        <v>94.03</v>
      </c>
      <c r="Z70" s="65">
        <v>315920</v>
      </c>
      <c r="AA70" s="65">
        <v>315856</v>
      </c>
      <c r="AB70" s="65">
        <v>296896</v>
      </c>
      <c r="AC70" s="65">
        <v>295757</v>
      </c>
      <c r="AD70" s="65">
        <v>19024</v>
      </c>
      <c r="AE70" s="65">
        <v>20099</v>
      </c>
      <c r="AF70" s="65">
        <v>106.41</v>
      </c>
      <c r="AG70" s="65">
        <v>106.8</v>
      </c>
      <c r="AH70" s="65">
        <v>766160</v>
      </c>
      <c r="AI70" s="65">
        <v>1258383</v>
      </c>
      <c r="AJ70" s="65">
        <v>853383</v>
      </c>
      <c r="AK70" s="65">
        <v>1304328</v>
      </c>
      <c r="AL70" s="65">
        <v>-87223</v>
      </c>
      <c r="AM70" s="65">
        <v>-45945</v>
      </c>
      <c r="AN70" s="65">
        <v>89.78</v>
      </c>
      <c r="AO70" s="65">
        <v>96.48</v>
      </c>
      <c r="AP70" s="65">
        <v>9789.64</v>
      </c>
      <c r="AQ70" s="65">
        <v>20711.22</v>
      </c>
      <c r="AR70" s="65">
        <v>12107.31</v>
      </c>
      <c r="AS70" s="65">
        <v>22025.29</v>
      </c>
      <c r="AT70" s="65">
        <v>-2317.67</v>
      </c>
      <c r="AU70" s="65">
        <v>-1314.07</v>
      </c>
      <c r="AV70" s="65">
        <v>80.86</v>
      </c>
      <c r="AW70" s="65">
        <v>94.03</v>
      </c>
      <c r="AX70" s="66">
        <v>3899.088888888889</v>
      </c>
      <c r="AY70" s="66">
        <v>14377.333333333334</v>
      </c>
      <c r="AZ70" s="66">
        <v>5392.8</v>
      </c>
      <c r="BA70" s="66">
        <v>15267.022222222222</v>
      </c>
      <c r="BB70" s="66">
        <v>-1493.7111111111112</v>
      </c>
      <c r="BC70" s="66">
        <v>-889.68888888888796</v>
      </c>
      <c r="BD70" s="66">
        <v>72.301752130412567</v>
      </c>
      <c r="BE70" s="67">
        <v>94.172479243569299</v>
      </c>
      <c r="BF70" s="59">
        <f t="shared" si="0"/>
        <v>0</v>
      </c>
      <c r="BG70" s="59"/>
      <c r="BH70" s="59"/>
      <c r="BI70" s="60">
        <f t="shared" si="13"/>
        <v>305602.13115058537</v>
      </c>
      <c r="BJ70" s="59">
        <f t="shared" si="1"/>
        <v>305602.13115058537</v>
      </c>
      <c r="BK70" s="69">
        <f t="shared" si="2"/>
        <v>65197.108028134069</v>
      </c>
      <c r="BL70" s="69">
        <f t="shared" si="2"/>
        <v>240405.0231224513</v>
      </c>
      <c r="BM70" s="69">
        <f t="shared" si="3"/>
        <v>55155.014660970657</v>
      </c>
      <c r="BN70" s="69">
        <f t="shared" si="4"/>
        <v>33143.037474553043</v>
      </c>
      <c r="BO70" s="69">
        <f t="shared" si="5"/>
        <v>22011.977186417618</v>
      </c>
      <c r="BP70" s="69">
        <f t="shared" si="6"/>
        <v>144222.19373436514</v>
      </c>
      <c r="BQ70" s="69">
        <f t="shared" si="7"/>
        <v>122210.21654794752</v>
      </c>
      <c r="BR70" s="69">
        <f t="shared" si="8"/>
        <v>22011.977186417618</v>
      </c>
      <c r="BS70" s="69">
        <f t="shared" si="9"/>
        <v>10042.093367163412</v>
      </c>
      <c r="BT70" s="69">
        <f t="shared" si="10"/>
        <v>96182.82938808616</v>
      </c>
      <c r="BU70" s="69">
        <f t="shared" si="11"/>
        <v>106224.92275524957</v>
      </c>
    </row>
    <row r="71" spans="1:73" s="2" customFormat="1" x14ac:dyDescent="0.25">
      <c r="A71" s="63">
        <v>32</v>
      </c>
      <c r="B71" s="63">
        <v>308</v>
      </c>
      <c r="C71" s="63">
        <v>337402</v>
      </c>
      <c r="D71" s="63">
        <v>336880</v>
      </c>
      <c r="E71" s="63" t="s">
        <v>141</v>
      </c>
      <c r="F71" s="63" t="s">
        <v>142</v>
      </c>
      <c r="G71" s="70">
        <v>6</v>
      </c>
      <c r="H71" s="70">
        <v>6</v>
      </c>
      <c r="I71" s="65">
        <v>4962</v>
      </c>
      <c r="J71" s="65">
        <v>1045</v>
      </c>
      <c r="K71" s="65">
        <f t="shared" si="12"/>
        <v>6007</v>
      </c>
      <c r="L71" s="65">
        <v>1177</v>
      </c>
      <c r="M71" s="65">
        <v>128</v>
      </c>
      <c r="N71" s="65">
        <v>3785</v>
      </c>
      <c r="O71" s="65">
        <v>917</v>
      </c>
      <c r="P71" s="65">
        <v>421.58</v>
      </c>
      <c r="Q71" s="65">
        <v>816.41</v>
      </c>
      <c r="R71" s="65">
        <v>7045</v>
      </c>
      <c r="S71" s="65">
        <v>3408</v>
      </c>
      <c r="T71" s="65">
        <v>1650</v>
      </c>
      <c r="U71" s="65">
        <v>461</v>
      </c>
      <c r="V71" s="65">
        <v>5395</v>
      </c>
      <c r="W71" s="65">
        <v>2947</v>
      </c>
      <c r="X71" s="65">
        <v>426.97</v>
      </c>
      <c r="Y71" s="65">
        <v>739.26</v>
      </c>
      <c r="Z71" s="65">
        <v>1117</v>
      </c>
      <c r="AA71" s="65">
        <v>1106</v>
      </c>
      <c r="AB71" s="65">
        <v>1191</v>
      </c>
      <c r="AC71" s="65">
        <v>1193</v>
      </c>
      <c r="AD71" s="65">
        <v>-74</v>
      </c>
      <c r="AE71" s="65">
        <v>-87</v>
      </c>
      <c r="AF71" s="65">
        <v>93.79</v>
      </c>
      <c r="AG71" s="65">
        <v>92.71</v>
      </c>
      <c r="AH71" s="65">
        <v>13799</v>
      </c>
      <c r="AI71" s="65">
        <v>11186</v>
      </c>
      <c r="AJ71" s="65">
        <v>10834</v>
      </c>
      <c r="AK71" s="65">
        <v>6431</v>
      </c>
      <c r="AL71" s="65">
        <v>2965</v>
      </c>
      <c r="AM71" s="65">
        <v>4755</v>
      </c>
      <c r="AN71" s="65">
        <v>127.37</v>
      </c>
      <c r="AO71" s="65">
        <v>173.94</v>
      </c>
      <c r="AP71" s="65">
        <v>1174.17</v>
      </c>
      <c r="AQ71" s="65">
        <v>568</v>
      </c>
      <c r="AR71" s="65">
        <v>275</v>
      </c>
      <c r="AS71" s="65">
        <v>76.83</v>
      </c>
      <c r="AT71" s="65">
        <v>899.17</v>
      </c>
      <c r="AU71" s="65">
        <v>491.17</v>
      </c>
      <c r="AV71" s="65">
        <v>426.97</v>
      </c>
      <c r="AW71" s="65">
        <v>739.29</v>
      </c>
      <c r="AX71" s="66">
        <v>827</v>
      </c>
      <c r="AY71" s="66">
        <v>174.16666666666666</v>
      </c>
      <c r="AZ71" s="66">
        <v>196.16666666666666</v>
      </c>
      <c r="BA71" s="66">
        <v>21.333333333333332</v>
      </c>
      <c r="BB71" s="66">
        <v>630.83333333333337</v>
      </c>
      <c r="BC71" s="66">
        <v>152.83333333333331</v>
      </c>
      <c r="BD71" s="66">
        <v>421.58028887000853</v>
      </c>
      <c r="BE71" s="67">
        <v>816.40625</v>
      </c>
      <c r="BF71" s="59">
        <f t="shared" si="0"/>
        <v>0</v>
      </c>
      <c r="BG71" s="59"/>
      <c r="BH71" s="59"/>
      <c r="BI71" s="60">
        <f t="shared" si="13"/>
        <v>2232.082867934967</v>
      </c>
      <c r="BJ71" s="59">
        <f t="shared" si="1"/>
        <v>2232.082867934967</v>
      </c>
      <c r="BK71" s="69">
        <f t="shared" si="2"/>
        <v>1843.7814534198944</v>
      </c>
      <c r="BL71" s="69">
        <f t="shared" si="2"/>
        <v>388.30141451507251</v>
      </c>
      <c r="BM71" s="69">
        <f t="shared" si="3"/>
        <v>3872.2190709450756</v>
      </c>
      <c r="BN71" s="69">
        <f t="shared" si="4"/>
        <v>937.28877942272663</v>
      </c>
      <c r="BO71" s="69">
        <f t="shared" si="5"/>
        <v>2934.9302915223489</v>
      </c>
      <c r="BP71" s="69">
        <f t="shared" si="6"/>
        <v>3132.323837370142</v>
      </c>
      <c r="BQ71" s="69">
        <f t="shared" si="7"/>
        <v>197.39354584779309</v>
      </c>
      <c r="BR71" s="69">
        <f t="shared" si="8"/>
        <v>2934.9302915223489</v>
      </c>
      <c r="BS71" s="69">
        <f t="shared" si="9"/>
        <v>-2028.4376175251812</v>
      </c>
      <c r="BT71" s="69">
        <f t="shared" si="10"/>
        <v>-2744.0224228550696</v>
      </c>
      <c r="BU71" s="69">
        <f t="shared" si="11"/>
        <v>-4772.4600403802506</v>
      </c>
    </row>
    <row r="72" spans="1:73" s="2" customFormat="1" x14ac:dyDescent="0.25">
      <c r="A72" s="63">
        <v>32</v>
      </c>
      <c r="B72" s="63">
        <v>312</v>
      </c>
      <c r="C72" s="63">
        <v>330013</v>
      </c>
      <c r="D72" s="63">
        <v>330009</v>
      </c>
      <c r="E72" s="63" t="s">
        <v>143</v>
      </c>
      <c r="F72" s="63" t="s">
        <v>144</v>
      </c>
      <c r="G72" s="70">
        <v>4</v>
      </c>
      <c r="H72" s="70">
        <v>4</v>
      </c>
      <c r="I72" s="65">
        <v>88045</v>
      </c>
      <c r="J72" s="65">
        <v>44779</v>
      </c>
      <c r="K72" s="65">
        <f t="shared" si="12"/>
        <v>132824</v>
      </c>
      <c r="L72" s="65">
        <v>100715</v>
      </c>
      <c r="M72" s="65">
        <v>45383</v>
      </c>
      <c r="N72" s="65">
        <v>-12670</v>
      </c>
      <c r="O72" s="65">
        <v>-604</v>
      </c>
      <c r="P72" s="65">
        <v>87.42</v>
      </c>
      <c r="Q72" s="65">
        <v>98.67</v>
      </c>
      <c r="R72" s="65">
        <v>134610</v>
      </c>
      <c r="S72" s="65">
        <v>86068</v>
      </c>
      <c r="T72" s="65">
        <v>155649</v>
      </c>
      <c r="U72" s="65">
        <v>93042</v>
      </c>
      <c r="V72" s="65">
        <v>-21039</v>
      </c>
      <c r="W72" s="65">
        <v>-6974</v>
      </c>
      <c r="X72" s="65">
        <v>86.48</v>
      </c>
      <c r="Y72" s="65">
        <v>92.5</v>
      </c>
      <c r="Z72" s="65">
        <v>9463</v>
      </c>
      <c r="AA72" s="65">
        <v>179968</v>
      </c>
      <c r="AB72" s="65">
        <v>16679</v>
      </c>
      <c r="AC72" s="65">
        <v>16941</v>
      </c>
      <c r="AD72" s="65">
        <v>-7216</v>
      </c>
      <c r="AE72" s="65">
        <v>163027</v>
      </c>
      <c r="AF72" s="65">
        <v>56.74</v>
      </c>
      <c r="AG72" s="65">
        <v>1062.32</v>
      </c>
      <c r="AH72" s="65">
        <v>145069</v>
      </c>
      <c r="AI72" s="65">
        <v>266658</v>
      </c>
      <c r="AJ72" s="65">
        <v>195110</v>
      </c>
      <c r="AK72" s="65">
        <v>134343</v>
      </c>
      <c r="AL72" s="65">
        <v>-50041</v>
      </c>
      <c r="AM72" s="65">
        <v>132315</v>
      </c>
      <c r="AN72" s="65">
        <v>74.349999999999994</v>
      </c>
      <c r="AO72" s="65">
        <v>198.49</v>
      </c>
      <c r="AP72" s="65">
        <v>33652.5</v>
      </c>
      <c r="AQ72" s="65">
        <v>21517</v>
      </c>
      <c r="AR72" s="65">
        <v>38912.25</v>
      </c>
      <c r="AS72" s="65">
        <v>23260.5</v>
      </c>
      <c r="AT72" s="65">
        <v>-5259.75</v>
      </c>
      <c r="AU72" s="65">
        <v>-1743.5</v>
      </c>
      <c r="AV72" s="65">
        <v>86.48</v>
      </c>
      <c r="AW72" s="65">
        <v>92.5</v>
      </c>
      <c r="AX72" s="66">
        <v>22011.25</v>
      </c>
      <c r="AY72" s="66">
        <v>11194.75</v>
      </c>
      <c r="AZ72" s="66">
        <v>25178.75</v>
      </c>
      <c r="BA72" s="66">
        <v>11345.75</v>
      </c>
      <c r="BB72" s="66">
        <v>-3167.5</v>
      </c>
      <c r="BC72" s="66">
        <v>-151</v>
      </c>
      <c r="BD72" s="66">
        <v>87.419947376259742</v>
      </c>
      <c r="BE72" s="67">
        <v>98.669105171540011</v>
      </c>
      <c r="BF72" s="59">
        <f t="shared" si="0"/>
        <v>0</v>
      </c>
      <c r="BG72" s="59"/>
      <c r="BH72" s="59"/>
      <c r="BI72" s="60">
        <f t="shared" si="13"/>
        <v>49354.781896220084</v>
      </c>
      <c r="BJ72" s="59">
        <f t="shared" si="1"/>
        <v>49354.781896220084</v>
      </c>
      <c r="BK72" s="69">
        <f t="shared" si="2"/>
        <v>32715.787599023501</v>
      </c>
      <c r="BL72" s="69">
        <f t="shared" si="2"/>
        <v>16638.994297196587</v>
      </c>
      <c r="BM72" s="69">
        <f t="shared" si="3"/>
        <v>18587.73478206971</v>
      </c>
      <c r="BN72" s="69">
        <f t="shared" si="4"/>
        <v>16631.114587721477</v>
      </c>
      <c r="BO72" s="69">
        <f t="shared" si="5"/>
        <v>1956.6201943482326</v>
      </c>
      <c r="BP72" s="69">
        <f t="shared" si="6"/>
        <v>10415.075303935148</v>
      </c>
      <c r="BQ72" s="69">
        <f t="shared" si="7"/>
        <v>8458.4551095869156</v>
      </c>
      <c r="BR72" s="69">
        <f t="shared" si="8"/>
        <v>1956.6201943482326</v>
      </c>
      <c r="BS72" s="69">
        <f t="shared" si="9"/>
        <v>14128.05281695379</v>
      </c>
      <c r="BT72" s="69">
        <f t="shared" si="10"/>
        <v>6223.918993261439</v>
      </c>
      <c r="BU72" s="69">
        <f t="shared" si="11"/>
        <v>20351.971810215229</v>
      </c>
    </row>
    <row r="73" spans="1:73" s="2" customFormat="1" x14ac:dyDescent="0.25">
      <c r="A73" s="63">
        <v>32</v>
      </c>
      <c r="B73" s="63">
        <v>314</v>
      </c>
      <c r="C73" s="63">
        <v>330600</v>
      </c>
      <c r="D73" s="63">
        <v>330013</v>
      </c>
      <c r="E73" s="63" t="s">
        <v>145</v>
      </c>
      <c r="F73" s="63" t="s">
        <v>143</v>
      </c>
      <c r="G73" s="70">
        <v>102</v>
      </c>
      <c r="H73" s="70">
        <v>102</v>
      </c>
      <c r="I73" s="65">
        <v>1171414</v>
      </c>
      <c r="J73" s="65">
        <v>973811</v>
      </c>
      <c r="K73" s="65">
        <f t="shared" si="12"/>
        <v>2145225</v>
      </c>
      <c r="L73" s="65">
        <v>1178244</v>
      </c>
      <c r="M73" s="65">
        <v>597985</v>
      </c>
      <c r="N73" s="65">
        <v>-6830</v>
      </c>
      <c r="O73" s="65">
        <v>375826</v>
      </c>
      <c r="P73" s="65">
        <v>99.42</v>
      </c>
      <c r="Q73" s="65">
        <v>162.85</v>
      </c>
      <c r="R73" s="65">
        <v>1757637</v>
      </c>
      <c r="S73" s="65">
        <v>1598151</v>
      </c>
      <c r="T73" s="65">
        <v>1679438</v>
      </c>
      <c r="U73" s="65">
        <v>1108040</v>
      </c>
      <c r="V73" s="65">
        <v>78199</v>
      </c>
      <c r="W73" s="65">
        <v>490111</v>
      </c>
      <c r="X73" s="65">
        <v>104.66</v>
      </c>
      <c r="Y73" s="65">
        <v>144.22999999999999</v>
      </c>
      <c r="Z73" s="65">
        <v>655856</v>
      </c>
      <c r="AA73" s="65">
        <v>667867</v>
      </c>
      <c r="AB73" s="65">
        <v>605994</v>
      </c>
      <c r="AC73" s="65">
        <v>603614</v>
      </c>
      <c r="AD73" s="65">
        <v>49862</v>
      </c>
      <c r="AE73" s="65">
        <v>64253</v>
      </c>
      <c r="AF73" s="65">
        <v>108.23</v>
      </c>
      <c r="AG73" s="65">
        <v>110.64</v>
      </c>
      <c r="AH73" s="65">
        <v>2428122</v>
      </c>
      <c r="AI73" s="65">
        <v>2287501</v>
      </c>
      <c r="AJ73" s="65">
        <v>2301956</v>
      </c>
      <c r="AK73" s="65">
        <v>1737590</v>
      </c>
      <c r="AL73" s="65">
        <v>126166</v>
      </c>
      <c r="AM73" s="65">
        <v>549911</v>
      </c>
      <c r="AN73" s="65">
        <v>105.48</v>
      </c>
      <c r="AO73" s="65">
        <v>131.65</v>
      </c>
      <c r="AP73" s="65">
        <v>17231.740000000002</v>
      </c>
      <c r="AQ73" s="65">
        <v>15668.15</v>
      </c>
      <c r="AR73" s="65">
        <v>16465.080000000002</v>
      </c>
      <c r="AS73" s="65">
        <v>10863.14</v>
      </c>
      <c r="AT73" s="65">
        <v>766.66</v>
      </c>
      <c r="AU73" s="65">
        <v>4805.01</v>
      </c>
      <c r="AV73" s="65">
        <v>104.66</v>
      </c>
      <c r="AW73" s="65">
        <v>144.22999999999999</v>
      </c>
      <c r="AX73" s="66">
        <v>11484.450980392157</v>
      </c>
      <c r="AY73" s="66">
        <v>9547.1666666666661</v>
      </c>
      <c r="AZ73" s="66">
        <v>11551.411764705883</v>
      </c>
      <c r="BA73" s="66">
        <v>5862.5980392156862</v>
      </c>
      <c r="BB73" s="66">
        <v>-66.960784313725526</v>
      </c>
      <c r="BC73" s="66">
        <v>3684.5686274509799</v>
      </c>
      <c r="BD73" s="66">
        <v>99.420323803898</v>
      </c>
      <c r="BE73" s="67">
        <v>162.84873366388788</v>
      </c>
      <c r="BF73" s="59">
        <f t="shared" si="0"/>
        <v>0</v>
      </c>
      <c r="BG73" s="59"/>
      <c r="BH73" s="59"/>
      <c r="BI73" s="60">
        <f t="shared" si="13"/>
        <v>797123.35115128837</v>
      </c>
      <c r="BJ73" s="59">
        <f t="shared" si="1"/>
        <v>797123.35115128837</v>
      </c>
      <c r="BK73" s="69">
        <f t="shared" si="2"/>
        <v>435274.36668206617</v>
      </c>
      <c r="BL73" s="69">
        <f t="shared" si="2"/>
        <v>361848.98446922225</v>
      </c>
      <c r="BM73" s="69">
        <f t="shared" si="3"/>
        <v>271166.12415755144</v>
      </c>
      <c r="BN73" s="69">
        <f t="shared" si="4"/>
        <v>221272.30920167148</v>
      </c>
      <c r="BO73" s="69">
        <f t="shared" si="5"/>
        <v>49893.814955879934</v>
      </c>
      <c r="BP73" s="69">
        <f t="shared" si="6"/>
        <v>233840.23244447823</v>
      </c>
      <c r="BQ73" s="69">
        <f t="shared" si="7"/>
        <v>183946.41748859829</v>
      </c>
      <c r="BR73" s="69">
        <f t="shared" si="8"/>
        <v>49893.814955879934</v>
      </c>
      <c r="BS73" s="69">
        <f t="shared" si="9"/>
        <v>164108.24252451473</v>
      </c>
      <c r="BT73" s="69">
        <f t="shared" si="10"/>
        <v>128008.75202474403</v>
      </c>
      <c r="BU73" s="69">
        <f t="shared" si="11"/>
        <v>292116.99454925873</v>
      </c>
    </row>
    <row r="74" spans="1:73" s="2" customFormat="1" x14ac:dyDescent="0.25">
      <c r="A74" s="63">
        <v>32</v>
      </c>
      <c r="B74" s="63">
        <v>316</v>
      </c>
      <c r="C74" s="63">
        <v>331904</v>
      </c>
      <c r="D74" s="63">
        <v>330013</v>
      </c>
      <c r="E74" s="63" t="s">
        <v>146</v>
      </c>
      <c r="F74" s="63" t="s">
        <v>143</v>
      </c>
      <c r="G74" s="70">
        <v>111</v>
      </c>
      <c r="H74" s="70">
        <v>111</v>
      </c>
      <c r="I74" s="65">
        <v>44522</v>
      </c>
      <c r="J74" s="65">
        <v>71084</v>
      </c>
      <c r="K74" s="65">
        <f t="shared" si="12"/>
        <v>115606</v>
      </c>
      <c r="L74" s="65">
        <v>31610</v>
      </c>
      <c r="M74" s="65">
        <v>80383</v>
      </c>
      <c r="N74" s="65">
        <v>12912</v>
      </c>
      <c r="O74" s="65">
        <v>-9299</v>
      </c>
      <c r="P74" s="65">
        <v>140.85</v>
      </c>
      <c r="Q74" s="65">
        <v>88.43</v>
      </c>
      <c r="R74" s="65">
        <v>84210</v>
      </c>
      <c r="S74" s="65">
        <v>112303</v>
      </c>
      <c r="T74" s="65">
        <v>62608</v>
      </c>
      <c r="U74" s="65">
        <v>124016</v>
      </c>
      <c r="V74" s="65">
        <v>21602</v>
      </c>
      <c r="W74" s="65">
        <v>-11713</v>
      </c>
      <c r="X74" s="65">
        <v>134.5</v>
      </c>
      <c r="Y74" s="65">
        <v>90.56</v>
      </c>
      <c r="Z74" s="65">
        <v>66952</v>
      </c>
      <c r="AA74" s="65">
        <v>67424</v>
      </c>
      <c r="AB74" s="65">
        <v>67584</v>
      </c>
      <c r="AC74" s="65">
        <v>68731</v>
      </c>
      <c r="AD74" s="65">
        <v>-632</v>
      </c>
      <c r="AE74" s="65">
        <v>-1307</v>
      </c>
      <c r="AF74" s="65">
        <v>99.06</v>
      </c>
      <c r="AG74" s="65">
        <v>98.1</v>
      </c>
      <c r="AH74" s="65">
        <v>164341</v>
      </c>
      <c r="AI74" s="65">
        <v>193930</v>
      </c>
      <c r="AJ74" s="65">
        <v>177644</v>
      </c>
      <c r="AK74" s="65">
        <v>218627</v>
      </c>
      <c r="AL74" s="65">
        <v>-13303</v>
      </c>
      <c r="AM74" s="65">
        <v>-24697</v>
      </c>
      <c r="AN74" s="65">
        <v>92.51</v>
      </c>
      <c r="AO74" s="65">
        <v>88.7</v>
      </c>
      <c r="AP74" s="65">
        <v>758.65</v>
      </c>
      <c r="AQ74" s="65">
        <v>1011.74</v>
      </c>
      <c r="AR74" s="65">
        <v>564.04</v>
      </c>
      <c r="AS74" s="65">
        <v>1117.26</v>
      </c>
      <c r="AT74" s="65">
        <v>194.61</v>
      </c>
      <c r="AU74" s="65">
        <v>-105.52</v>
      </c>
      <c r="AV74" s="65">
        <v>134.5</v>
      </c>
      <c r="AW74" s="65">
        <v>90.56</v>
      </c>
      <c r="AX74" s="66">
        <v>401.09909909909908</v>
      </c>
      <c r="AY74" s="66">
        <v>640.39639639639643</v>
      </c>
      <c r="AZ74" s="66">
        <v>284.77477477477476</v>
      </c>
      <c r="BA74" s="66">
        <v>724.17117117117118</v>
      </c>
      <c r="BB74" s="66">
        <v>116.32432432432432</v>
      </c>
      <c r="BC74" s="66">
        <v>-83.774774774774755</v>
      </c>
      <c r="BD74" s="66">
        <v>140.84783296425184</v>
      </c>
      <c r="BE74" s="67">
        <v>88.431633554358513</v>
      </c>
      <c r="BF74" s="59">
        <f t="shared" si="0"/>
        <v>0</v>
      </c>
      <c r="BG74" s="59"/>
      <c r="BH74" s="59"/>
      <c r="BI74" s="60">
        <f t="shared" si="13"/>
        <v>42956.912274095186</v>
      </c>
      <c r="BJ74" s="59">
        <f t="shared" si="1"/>
        <v>42956.912274095186</v>
      </c>
      <c r="BK74" s="69">
        <f t="shared" si="2"/>
        <v>16543.498159846946</v>
      </c>
      <c r="BL74" s="69">
        <f t="shared" si="2"/>
        <v>26413.414114248244</v>
      </c>
      <c r="BM74" s="69">
        <f t="shared" si="3"/>
        <v>62706.119913005983</v>
      </c>
      <c r="BN74" s="69">
        <f t="shared" si="4"/>
        <v>8409.9095198425293</v>
      </c>
      <c r="BO74" s="69">
        <f t="shared" si="5"/>
        <v>54296.210393163456</v>
      </c>
      <c r="BP74" s="69">
        <f t="shared" si="6"/>
        <v>67723.504951100796</v>
      </c>
      <c r="BQ74" s="69">
        <f t="shared" si="7"/>
        <v>13427.294557937343</v>
      </c>
      <c r="BR74" s="69">
        <f t="shared" si="8"/>
        <v>54296.210393163456</v>
      </c>
      <c r="BS74" s="69">
        <f t="shared" si="9"/>
        <v>-46162.621753159037</v>
      </c>
      <c r="BT74" s="69">
        <f t="shared" si="10"/>
        <v>-41310.090836852556</v>
      </c>
      <c r="BU74" s="69">
        <f t="shared" si="11"/>
        <v>-87472.712590011593</v>
      </c>
    </row>
    <row r="75" spans="1:73" s="2" customFormat="1" x14ac:dyDescent="0.25">
      <c r="A75" s="63">
        <v>32</v>
      </c>
      <c r="B75" s="63">
        <v>318</v>
      </c>
      <c r="C75" s="63">
        <v>408504</v>
      </c>
      <c r="D75" s="63">
        <v>330009</v>
      </c>
      <c r="E75" s="63" t="s">
        <v>147</v>
      </c>
      <c r="F75" s="63" t="s">
        <v>148</v>
      </c>
      <c r="G75" s="70">
        <v>81</v>
      </c>
      <c r="H75" s="70">
        <v>81</v>
      </c>
      <c r="I75" s="65">
        <v>605049</v>
      </c>
      <c r="J75" s="65">
        <v>1646357</v>
      </c>
      <c r="K75" s="65">
        <f t="shared" si="12"/>
        <v>2251406</v>
      </c>
      <c r="L75" s="65">
        <v>246722</v>
      </c>
      <c r="M75" s="65">
        <v>1527902</v>
      </c>
      <c r="N75" s="65">
        <v>358327</v>
      </c>
      <c r="O75" s="65">
        <v>118455</v>
      </c>
      <c r="P75" s="65">
        <v>245.24</v>
      </c>
      <c r="Q75" s="65">
        <v>107.75</v>
      </c>
      <c r="R75" s="65">
        <v>1320521</v>
      </c>
      <c r="S75" s="65">
        <v>2356502</v>
      </c>
      <c r="T75" s="65">
        <v>840459</v>
      </c>
      <c r="U75" s="65">
        <v>2110146</v>
      </c>
      <c r="V75" s="65">
        <v>480062</v>
      </c>
      <c r="W75" s="65">
        <v>246356</v>
      </c>
      <c r="X75" s="65">
        <v>157.12</v>
      </c>
      <c r="Y75" s="65">
        <v>111.67</v>
      </c>
      <c r="Z75" s="65">
        <v>270626</v>
      </c>
      <c r="AA75" s="65">
        <v>271223</v>
      </c>
      <c r="AB75" s="65">
        <v>227175</v>
      </c>
      <c r="AC75" s="65">
        <v>227624</v>
      </c>
      <c r="AD75" s="65">
        <v>43451</v>
      </c>
      <c r="AE75" s="65">
        <v>43599</v>
      </c>
      <c r="AF75" s="65">
        <v>119.13</v>
      </c>
      <c r="AG75" s="65">
        <v>119.15</v>
      </c>
      <c r="AH75" s="65">
        <v>1598616</v>
      </c>
      <c r="AI75" s="65">
        <v>2635651</v>
      </c>
      <c r="AJ75" s="65">
        <v>1076156</v>
      </c>
      <c r="AK75" s="65">
        <v>2348475</v>
      </c>
      <c r="AL75" s="65">
        <v>522460</v>
      </c>
      <c r="AM75" s="65">
        <v>287176</v>
      </c>
      <c r="AN75" s="65">
        <v>148.55000000000001</v>
      </c>
      <c r="AO75" s="65">
        <v>112.23</v>
      </c>
      <c r="AP75" s="65">
        <v>16302.73</v>
      </c>
      <c r="AQ75" s="65">
        <v>29092.62</v>
      </c>
      <c r="AR75" s="65">
        <v>10376.040000000001</v>
      </c>
      <c r="AS75" s="65">
        <v>26051.19</v>
      </c>
      <c r="AT75" s="65">
        <v>5926.69</v>
      </c>
      <c r="AU75" s="65">
        <v>3041.43</v>
      </c>
      <c r="AV75" s="65">
        <v>157.12</v>
      </c>
      <c r="AW75" s="65">
        <v>111.67</v>
      </c>
      <c r="AX75" s="66">
        <v>7469.7407407407409</v>
      </c>
      <c r="AY75" s="66">
        <v>20325.395061728395</v>
      </c>
      <c r="AZ75" s="66">
        <v>3045.9506172839506</v>
      </c>
      <c r="BA75" s="66">
        <v>18862.987654320987</v>
      </c>
      <c r="BB75" s="66">
        <v>4423.7901234567908</v>
      </c>
      <c r="BC75" s="66">
        <v>1462.4074074074088</v>
      </c>
      <c r="BD75" s="66">
        <v>245.23512293188284</v>
      </c>
      <c r="BE75" s="67">
        <v>107.75278780968938</v>
      </c>
      <c r="BF75" s="59">
        <f t="shared" si="0"/>
        <v>0</v>
      </c>
      <c r="BG75" s="59"/>
      <c r="BH75" s="59"/>
      <c r="BI75" s="60">
        <f t="shared" si="13"/>
        <v>836578.11908872856</v>
      </c>
      <c r="BJ75" s="59">
        <f t="shared" si="1"/>
        <v>836578.11908872856</v>
      </c>
      <c r="BK75" s="69">
        <f t="shared" si="2"/>
        <v>224824.28952242114</v>
      </c>
      <c r="BL75" s="69">
        <f t="shared" si="2"/>
        <v>611753.82956630737</v>
      </c>
      <c r="BM75" s="69">
        <f t="shared" si="3"/>
        <v>153911.28862135205</v>
      </c>
      <c r="BN75" s="69">
        <f t="shared" si="4"/>
        <v>114289.72968580034</v>
      </c>
      <c r="BO75" s="69">
        <f t="shared" si="5"/>
        <v>39621.558935551708</v>
      </c>
      <c r="BP75" s="69">
        <f t="shared" si="6"/>
        <v>350607.44023826474</v>
      </c>
      <c r="BQ75" s="69">
        <f t="shared" si="7"/>
        <v>310985.88130271301</v>
      </c>
      <c r="BR75" s="69">
        <f t="shared" si="8"/>
        <v>39621.558935551708</v>
      </c>
      <c r="BS75" s="69">
        <f t="shared" si="9"/>
        <v>70913.000901069085</v>
      </c>
      <c r="BT75" s="69">
        <f t="shared" si="10"/>
        <v>261146.38932804263</v>
      </c>
      <c r="BU75" s="69">
        <f t="shared" si="11"/>
        <v>332059.39022911171</v>
      </c>
    </row>
    <row r="76" spans="1:73" s="2" customFormat="1" x14ac:dyDescent="0.25">
      <c r="A76" s="63">
        <v>32</v>
      </c>
      <c r="B76" s="63">
        <v>320</v>
      </c>
      <c r="C76" s="63">
        <v>333702</v>
      </c>
      <c r="D76" s="63">
        <v>330600</v>
      </c>
      <c r="E76" s="63" t="s">
        <v>149</v>
      </c>
      <c r="F76" s="63" t="s">
        <v>145</v>
      </c>
      <c r="G76" s="70">
        <v>39</v>
      </c>
      <c r="H76" s="70">
        <v>39</v>
      </c>
      <c r="I76" s="65">
        <v>201022</v>
      </c>
      <c r="J76" s="65">
        <v>28928</v>
      </c>
      <c r="K76" s="65">
        <f t="shared" si="12"/>
        <v>229950</v>
      </c>
      <c r="L76" s="65">
        <v>61030</v>
      </c>
      <c r="M76" s="65">
        <v>7125</v>
      </c>
      <c r="N76" s="65">
        <v>139992</v>
      </c>
      <c r="O76" s="65">
        <v>21803</v>
      </c>
      <c r="P76" s="65">
        <v>329.38</v>
      </c>
      <c r="Q76" s="65">
        <v>406.01</v>
      </c>
      <c r="R76" s="65">
        <v>273227</v>
      </c>
      <c r="S76" s="65">
        <v>84523</v>
      </c>
      <c r="T76" s="65">
        <v>83556</v>
      </c>
      <c r="U76" s="65">
        <v>21878</v>
      </c>
      <c r="V76" s="65">
        <v>189671</v>
      </c>
      <c r="W76" s="65">
        <v>62645</v>
      </c>
      <c r="X76" s="65">
        <v>327</v>
      </c>
      <c r="Y76" s="65">
        <v>386.34</v>
      </c>
      <c r="Z76" s="65">
        <v>25750</v>
      </c>
      <c r="AA76" s="65">
        <v>26138</v>
      </c>
      <c r="AB76" s="65">
        <v>26507</v>
      </c>
      <c r="AC76" s="65">
        <v>26694</v>
      </c>
      <c r="AD76" s="65">
        <v>-757</v>
      </c>
      <c r="AE76" s="65">
        <v>-556</v>
      </c>
      <c r="AF76" s="65">
        <v>97.14</v>
      </c>
      <c r="AG76" s="65">
        <v>97.92</v>
      </c>
      <c r="AH76" s="65">
        <v>339361</v>
      </c>
      <c r="AI76" s="65">
        <v>148536</v>
      </c>
      <c r="AJ76" s="65">
        <v>358741</v>
      </c>
      <c r="AK76" s="65">
        <v>162347</v>
      </c>
      <c r="AL76" s="65">
        <v>-19380</v>
      </c>
      <c r="AM76" s="65">
        <v>-13811</v>
      </c>
      <c r="AN76" s="65">
        <v>94.6</v>
      </c>
      <c r="AO76" s="65">
        <v>91.49</v>
      </c>
      <c r="AP76" s="65">
        <v>7005.82</v>
      </c>
      <c r="AQ76" s="65">
        <v>2167.2600000000002</v>
      </c>
      <c r="AR76" s="65">
        <v>2142.46</v>
      </c>
      <c r="AS76" s="65">
        <v>560.97</v>
      </c>
      <c r="AT76" s="65">
        <v>4863.3599999999997</v>
      </c>
      <c r="AU76" s="65">
        <v>1606.29</v>
      </c>
      <c r="AV76" s="65">
        <v>327</v>
      </c>
      <c r="AW76" s="65">
        <v>386.34</v>
      </c>
      <c r="AX76" s="66">
        <v>5154.4102564102568</v>
      </c>
      <c r="AY76" s="66">
        <v>741.74358974358972</v>
      </c>
      <c r="AZ76" s="66">
        <v>1564.8717948717949</v>
      </c>
      <c r="BA76" s="66">
        <v>182.69230769230768</v>
      </c>
      <c r="BB76" s="66">
        <v>3589.5384615384619</v>
      </c>
      <c r="BC76" s="66">
        <v>559.05128205128199</v>
      </c>
      <c r="BD76" s="66">
        <v>329.38227101425525</v>
      </c>
      <c r="BE76" s="67">
        <v>406.00701754385966</v>
      </c>
      <c r="BF76" s="59">
        <f t="shared" si="0"/>
        <v>0</v>
      </c>
      <c r="BG76" s="59"/>
      <c r="BH76" s="59"/>
      <c r="BI76" s="60">
        <f t="shared" si="13"/>
        <v>85444.890208364523</v>
      </c>
      <c r="BJ76" s="59">
        <f t="shared" si="1"/>
        <v>85444.890208364523</v>
      </c>
      <c r="BK76" s="69">
        <f t="shared" si="2"/>
        <v>74695.815261864976</v>
      </c>
      <c r="BL76" s="69">
        <f t="shared" si="2"/>
        <v>10749.074946499539</v>
      </c>
      <c r="BM76" s="69">
        <f t="shared" si="3"/>
        <v>57048.764955579536</v>
      </c>
      <c r="BN76" s="69">
        <f t="shared" si="4"/>
        <v>37971.718060684267</v>
      </c>
      <c r="BO76" s="69">
        <f t="shared" si="5"/>
        <v>19077.046894895269</v>
      </c>
      <c r="BP76" s="69">
        <f t="shared" si="6"/>
        <v>24541.353587990925</v>
      </c>
      <c r="BQ76" s="69">
        <f t="shared" si="7"/>
        <v>5464.3066930956538</v>
      </c>
      <c r="BR76" s="69">
        <f t="shared" si="8"/>
        <v>19077.046894895269</v>
      </c>
      <c r="BS76" s="69">
        <f t="shared" si="9"/>
        <v>17647.05030628544</v>
      </c>
      <c r="BT76" s="69">
        <f t="shared" si="10"/>
        <v>-13792.278641491386</v>
      </c>
      <c r="BU76" s="69">
        <f t="shared" si="11"/>
        <v>3854.7716647940542</v>
      </c>
    </row>
    <row r="77" spans="1:73" s="2" customFormat="1" x14ac:dyDescent="0.25">
      <c r="A77" s="63">
        <v>32</v>
      </c>
      <c r="B77" s="63">
        <v>322</v>
      </c>
      <c r="C77" s="63">
        <v>361308</v>
      </c>
      <c r="D77" s="63">
        <v>330600</v>
      </c>
      <c r="E77" s="63" t="s">
        <v>150</v>
      </c>
      <c r="F77" s="63" t="s">
        <v>145</v>
      </c>
      <c r="G77" s="70">
        <v>61</v>
      </c>
      <c r="H77" s="70">
        <v>61</v>
      </c>
      <c r="I77" s="65">
        <v>333352</v>
      </c>
      <c r="J77" s="65">
        <v>546771</v>
      </c>
      <c r="K77" s="65">
        <f t="shared" si="12"/>
        <v>880123</v>
      </c>
      <c r="L77" s="65">
        <v>352215</v>
      </c>
      <c r="M77" s="65">
        <v>298062</v>
      </c>
      <c r="N77" s="65">
        <v>-18863</v>
      </c>
      <c r="O77" s="65">
        <v>248709</v>
      </c>
      <c r="P77" s="65">
        <v>94.64</v>
      </c>
      <c r="Q77" s="65">
        <v>183.44</v>
      </c>
      <c r="R77" s="65">
        <v>522287</v>
      </c>
      <c r="S77" s="65">
        <v>833244</v>
      </c>
      <c r="T77" s="65">
        <v>545229</v>
      </c>
      <c r="U77" s="65">
        <v>502271</v>
      </c>
      <c r="V77" s="65">
        <v>-22942</v>
      </c>
      <c r="W77" s="65">
        <v>330973</v>
      </c>
      <c r="X77" s="65">
        <v>95.79</v>
      </c>
      <c r="Y77" s="65">
        <v>165.9</v>
      </c>
      <c r="Z77" s="65">
        <v>244069</v>
      </c>
      <c r="AA77" s="65">
        <v>161897</v>
      </c>
      <c r="AB77" s="65">
        <v>303588</v>
      </c>
      <c r="AC77" s="65">
        <v>302189</v>
      </c>
      <c r="AD77" s="65">
        <v>-59519</v>
      </c>
      <c r="AE77" s="65">
        <v>-140292</v>
      </c>
      <c r="AF77" s="65">
        <v>80.39</v>
      </c>
      <c r="AG77" s="65">
        <v>53.57</v>
      </c>
      <c r="AH77" s="65">
        <v>776190</v>
      </c>
      <c r="AI77" s="65">
        <v>1002161</v>
      </c>
      <c r="AJ77" s="65">
        <v>861504</v>
      </c>
      <c r="AK77" s="65">
        <v>814492</v>
      </c>
      <c r="AL77" s="65">
        <v>-85314</v>
      </c>
      <c r="AM77" s="65">
        <v>187669</v>
      </c>
      <c r="AN77" s="65">
        <v>90.1</v>
      </c>
      <c r="AO77" s="65">
        <v>123.04</v>
      </c>
      <c r="AP77" s="65">
        <v>8562.08</v>
      </c>
      <c r="AQ77" s="65">
        <v>13659.74</v>
      </c>
      <c r="AR77" s="65">
        <v>8938.18</v>
      </c>
      <c r="AS77" s="65">
        <v>8233.9500000000007</v>
      </c>
      <c r="AT77" s="65">
        <v>-376.1</v>
      </c>
      <c r="AU77" s="65">
        <v>5425.79</v>
      </c>
      <c r="AV77" s="65">
        <v>95.79</v>
      </c>
      <c r="AW77" s="65">
        <v>165.9</v>
      </c>
      <c r="AX77" s="66">
        <v>5464.7868852459014</v>
      </c>
      <c r="AY77" s="66">
        <v>8963.4590163934427</v>
      </c>
      <c r="AZ77" s="66">
        <v>5774.0163934426228</v>
      </c>
      <c r="BA77" s="66">
        <v>4886.2622950819668</v>
      </c>
      <c r="BB77" s="66">
        <v>-309.22950819672133</v>
      </c>
      <c r="BC77" s="66">
        <v>4077.1967213114758</v>
      </c>
      <c r="BD77" s="66">
        <v>94.644464318668994</v>
      </c>
      <c r="BE77" s="67">
        <v>183.44203554965074</v>
      </c>
      <c r="BF77" s="59">
        <f t="shared" si="0"/>
        <v>0</v>
      </c>
      <c r="BG77" s="59"/>
      <c r="BH77" s="59"/>
      <c r="BI77" s="60">
        <f t="shared" si="13"/>
        <v>327036.36923181737</v>
      </c>
      <c r="BJ77" s="59">
        <f t="shared" si="1"/>
        <v>327036.36923181737</v>
      </c>
      <c r="BK77" s="69">
        <f t="shared" si="2"/>
        <v>123867.03648940522</v>
      </c>
      <c r="BL77" s="69">
        <f t="shared" si="2"/>
        <v>203169.33274241217</v>
      </c>
      <c r="BM77" s="69">
        <f t="shared" si="3"/>
        <v>92806.432409220608</v>
      </c>
      <c r="BN77" s="69">
        <f t="shared" si="4"/>
        <v>62967.974445410066</v>
      </c>
      <c r="BO77" s="69">
        <f t="shared" si="5"/>
        <v>29838.457963810546</v>
      </c>
      <c r="BP77" s="69">
        <f t="shared" si="6"/>
        <v>133119.86127169922</v>
      </c>
      <c r="BQ77" s="69">
        <f t="shared" si="7"/>
        <v>103281.40330788869</v>
      </c>
      <c r="BR77" s="69">
        <f t="shared" si="8"/>
        <v>29838.457963810546</v>
      </c>
      <c r="BS77" s="69">
        <f t="shared" si="9"/>
        <v>31060.60408018461</v>
      </c>
      <c r="BT77" s="69">
        <f t="shared" si="10"/>
        <v>70049.471470712946</v>
      </c>
      <c r="BU77" s="69">
        <f t="shared" si="11"/>
        <v>101110.07555089756</v>
      </c>
    </row>
    <row r="78" spans="1:73" s="2" customFormat="1" x14ac:dyDescent="0.25">
      <c r="A78" s="63">
        <v>32</v>
      </c>
      <c r="B78" s="63">
        <v>324</v>
      </c>
      <c r="C78" s="63">
        <v>363407</v>
      </c>
      <c r="D78" s="63">
        <v>333702</v>
      </c>
      <c r="E78" s="63" t="s">
        <v>151</v>
      </c>
      <c r="F78" s="63" t="s">
        <v>152</v>
      </c>
      <c r="G78" s="70">
        <v>63</v>
      </c>
      <c r="H78" s="70">
        <v>63</v>
      </c>
      <c r="I78" s="65">
        <v>6321</v>
      </c>
      <c r="J78" s="65">
        <v>210</v>
      </c>
      <c r="K78" s="65">
        <f t="shared" si="12"/>
        <v>6531</v>
      </c>
      <c r="L78" s="65">
        <v>671</v>
      </c>
      <c r="M78" s="65">
        <v>92</v>
      </c>
      <c r="N78" s="65">
        <v>5650</v>
      </c>
      <c r="O78" s="65">
        <v>118</v>
      </c>
      <c r="P78" s="65">
        <v>942.03</v>
      </c>
      <c r="Q78" s="65">
        <v>228.26</v>
      </c>
      <c r="R78" s="65">
        <v>8651</v>
      </c>
      <c r="S78" s="65">
        <v>2808</v>
      </c>
      <c r="T78" s="65">
        <v>946</v>
      </c>
      <c r="U78" s="65">
        <v>370</v>
      </c>
      <c r="V78" s="65">
        <v>7705</v>
      </c>
      <c r="W78" s="65">
        <v>2438</v>
      </c>
      <c r="X78" s="65">
        <v>914.48</v>
      </c>
      <c r="Y78" s="65">
        <v>758.92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37613</v>
      </c>
      <c r="AI78" s="65">
        <v>11961</v>
      </c>
      <c r="AJ78" s="65">
        <v>31708</v>
      </c>
      <c r="AK78" s="65">
        <v>10720</v>
      </c>
      <c r="AL78" s="65">
        <v>5905</v>
      </c>
      <c r="AM78" s="65">
        <v>1241</v>
      </c>
      <c r="AN78" s="65">
        <v>118.62</v>
      </c>
      <c r="AO78" s="65">
        <v>111.58</v>
      </c>
      <c r="AP78" s="65">
        <v>137.32</v>
      </c>
      <c r="AQ78" s="65">
        <v>44.57</v>
      </c>
      <c r="AR78" s="65">
        <v>15.02</v>
      </c>
      <c r="AS78" s="65">
        <v>5.87</v>
      </c>
      <c r="AT78" s="65">
        <v>122.3</v>
      </c>
      <c r="AU78" s="65">
        <v>38.700000000000003</v>
      </c>
      <c r="AV78" s="65">
        <v>914.25</v>
      </c>
      <c r="AW78" s="65">
        <v>759.28</v>
      </c>
      <c r="AX78" s="66">
        <v>100.33333333333333</v>
      </c>
      <c r="AY78" s="66">
        <v>3.3333333333333335</v>
      </c>
      <c r="AZ78" s="66">
        <v>10.65079365079365</v>
      </c>
      <c r="BA78" s="66">
        <v>1.4603174603174602</v>
      </c>
      <c r="BB78" s="66">
        <v>89.682539682539684</v>
      </c>
      <c r="BC78" s="66">
        <v>1.8730158730158732</v>
      </c>
      <c r="BD78" s="66">
        <v>942.02682563338305</v>
      </c>
      <c r="BE78" s="67">
        <v>228.26086956521743</v>
      </c>
      <c r="BF78" s="59">
        <f t="shared" ref="BF78:BF141" si="14">BG78+BH78</f>
        <v>0</v>
      </c>
      <c r="BG78" s="59"/>
      <c r="BH78" s="59"/>
      <c r="BI78" s="60">
        <f t="shared" si="13"/>
        <v>2426.7909456439602</v>
      </c>
      <c r="BJ78" s="59">
        <f t="shared" ref="BJ78:BJ141" si="15">BI78-BF78</f>
        <v>2426.7909456439602</v>
      </c>
      <c r="BK78" s="69">
        <f t="shared" ref="BK78:BL141" si="16">$BL$764/$J$766*I78</f>
        <v>2348.7590824399745</v>
      </c>
      <c r="BL78" s="69">
        <f t="shared" si="16"/>
        <v>78.031863203985864</v>
      </c>
      <c r="BM78" s="69">
        <f t="shared" ref="BM78:BM141" si="17">BN78+BO78</f>
        <v>32010.762896682176</v>
      </c>
      <c r="BN78" s="69">
        <f t="shared" ref="BN78:BN141" si="18">$BQ$764/$J$766*I78</f>
        <v>1193.9948356975121</v>
      </c>
      <c r="BO78" s="69">
        <f t="shared" ref="BO78:BO141" si="19">$BR$764/$H$764*G78</f>
        <v>30816.768060984665</v>
      </c>
      <c r="BP78" s="69">
        <f t="shared" ref="BP78:BP141" si="20">BQ78+BR78</f>
        <v>30856.435663499531</v>
      </c>
      <c r="BQ78" s="69">
        <f t="shared" ref="BQ78:BQ141" si="21">$BQ$764/$J$766*J78</f>
        <v>39.667602514867511</v>
      </c>
      <c r="BR78" s="69">
        <f t="shared" ref="BR78:BR141" si="22">$BR$764/$H$764*H78</f>
        <v>30816.768060984665</v>
      </c>
      <c r="BS78" s="69">
        <f t="shared" ref="BS78:BS141" si="23">BK78-BM78</f>
        <v>-29662.003814242202</v>
      </c>
      <c r="BT78" s="69">
        <f t="shared" ref="BT78:BT141" si="24">BL78-BP78</f>
        <v>-30778.403800295546</v>
      </c>
      <c r="BU78" s="69">
        <f t="shared" ref="BU78:BU141" si="25">BS78+BT78</f>
        <v>-60440.407614537748</v>
      </c>
    </row>
    <row r="79" spans="1:73" s="2" customFormat="1" x14ac:dyDescent="0.25">
      <c r="A79" s="63">
        <v>32</v>
      </c>
      <c r="B79" s="63">
        <v>326</v>
      </c>
      <c r="C79" s="63">
        <v>332907</v>
      </c>
      <c r="D79" s="63">
        <v>333702</v>
      </c>
      <c r="E79" s="63" t="s">
        <v>153</v>
      </c>
      <c r="F79" s="63" t="s">
        <v>149</v>
      </c>
      <c r="G79" s="70">
        <v>67</v>
      </c>
      <c r="H79" s="70">
        <v>67</v>
      </c>
      <c r="I79" s="65">
        <v>241331</v>
      </c>
      <c r="J79" s="65">
        <v>38664</v>
      </c>
      <c r="K79" s="65">
        <f t="shared" ref="K79:K142" si="26">I79+J79</f>
        <v>279995</v>
      </c>
      <c r="L79" s="65">
        <v>80817</v>
      </c>
      <c r="M79" s="65">
        <v>9418</v>
      </c>
      <c r="N79" s="65">
        <v>160514</v>
      </c>
      <c r="O79" s="65">
        <v>29246</v>
      </c>
      <c r="P79" s="65">
        <v>298.61</v>
      </c>
      <c r="Q79" s="65">
        <v>410.53</v>
      </c>
      <c r="R79" s="65">
        <v>329586</v>
      </c>
      <c r="S79" s="65">
        <v>108199</v>
      </c>
      <c r="T79" s="65">
        <v>110577</v>
      </c>
      <c r="U79" s="65">
        <v>28144</v>
      </c>
      <c r="V79" s="65">
        <v>219009</v>
      </c>
      <c r="W79" s="65">
        <v>80055</v>
      </c>
      <c r="X79" s="65">
        <v>298.06</v>
      </c>
      <c r="Y79" s="65">
        <v>384.45</v>
      </c>
      <c r="Z79" s="65">
        <v>44235</v>
      </c>
      <c r="AA79" s="65">
        <v>44907</v>
      </c>
      <c r="AB79" s="65">
        <v>45526</v>
      </c>
      <c r="AC79" s="65">
        <v>45783</v>
      </c>
      <c r="AD79" s="65">
        <v>-1291</v>
      </c>
      <c r="AE79" s="65">
        <v>-876</v>
      </c>
      <c r="AF79" s="65">
        <v>97.16</v>
      </c>
      <c r="AG79" s="65">
        <v>98.09</v>
      </c>
      <c r="AH79" s="65">
        <v>414993</v>
      </c>
      <c r="AI79" s="65">
        <v>193287</v>
      </c>
      <c r="AJ79" s="65">
        <v>453904</v>
      </c>
      <c r="AK79" s="65">
        <v>213776</v>
      </c>
      <c r="AL79" s="65">
        <v>-38911</v>
      </c>
      <c r="AM79" s="65">
        <v>-20489</v>
      </c>
      <c r="AN79" s="65">
        <v>91.43</v>
      </c>
      <c r="AO79" s="65">
        <v>90.42</v>
      </c>
      <c r="AP79" s="65">
        <v>4919.1899999999996</v>
      </c>
      <c r="AQ79" s="65">
        <v>1614.91</v>
      </c>
      <c r="AR79" s="65">
        <v>1650.4</v>
      </c>
      <c r="AS79" s="65">
        <v>420.06</v>
      </c>
      <c r="AT79" s="65">
        <v>3268.79</v>
      </c>
      <c r="AU79" s="65">
        <v>1194.8499999999999</v>
      </c>
      <c r="AV79" s="65">
        <v>298.06</v>
      </c>
      <c r="AW79" s="65">
        <v>384.45</v>
      </c>
      <c r="AX79" s="66">
        <v>3601.9552238805968</v>
      </c>
      <c r="AY79" s="66">
        <v>577.07462686567169</v>
      </c>
      <c r="AZ79" s="66">
        <v>1206.2238805970148</v>
      </c>
      <c r="BA79" s="66">
        <v>140.56716417910448</v>
      </c>
      <c r="BB79" s="66">
        <v>2395.7313432835817</v>
      </c>
      <c r="BC79" s="66">
        <v>436.50746268656724</v>
      </c>
      <c r="BD79" s="66">
        <v>298.61415296286668</v>
      </c>
      <c r="BE79" s="67">
        <v>410.53302187300915</v>
      </c>
      <c r="BF79" s="59">
        <f t="shared" si="14"/>
        <v>0</v>
      </c>
      <c r="BG79" s="59"/>
      <c r="BH79" s="59"/>
      <c r="BI79" s="60">
        <f t="shared" ref="BI79:BI142" si="27">K79*$BI$770</f>
        <v>104040.6263704763</v>
      </c>
      <c r="BJ79" s="59">
        <f t="shared" si="15"/>
        <v>104040.6263704763</v>
      </c>
      <c r="BK79" s="69">
        <f t="shared" si="16"/>
        <v>89673.845613719575</v>
      </c>
      <c r="BL79" s="69">
        <f t="shared" si="16"/>
        <v>14366.780756756711</v>
      </c>
      <c r="BM79" s="69">
        <f t="shared" si="17"/>
        <v>78359.208172073326</v>
      </c>
      <c r="BN79" s="69">
        <f t="shared" si="18"/>
        <v>45585.819916740431</v>
      </c>
      <c r="BO79" s="69">
        <f t="shared" si="19"/>
        <v>32773.388255332895</v>
      </c>
      <c r="BP79" s="69">
        <f t="shared" si="20"/>
        <v>40076.760558355927</v>
      </c>
      <c r="BQ79" s="69">
        <f t="shared" si="21"/>
        <v>7303.3723030230349</v>
      </c>
      <c r="BR79" s="69">
        <f t="shared" si="22"/>
        <v>32773.388255332895</v>
      </c>
      <c r="BS79" s="69">
        <f t="shared" si="23"/>
        <v>11314.637441646249</v>
      </c>
      <c r="BT79" s="69">
        <f t="shared" si="24"/>
        <v>-25709.979801599216</v>
      </c>
      <c r="BU79" s="69">
        <f t="shared" si="25"/>
        <v>-14395.342359952967</v>
      </c>
    </row>
    <row r="80" spans="1:73" s="2" customFormat="1" x14ac:dyDescent="0.25">
      <c r="A80" s="63">
        <v>32</v>
      </c>
      <c r="B80" s="63">
        <v>328</v>
      </c>
      <c r="C80" s="63">
        <v>330600</v>
      </c>
      <c r="D80" s="63">
        <v>334103</v>
      </c>
      <c r="E80" s="63" t="s">
        <v>145</v>
      </c>
      <c r="F80" s="63" t="s">
        <v>154</v>
      </c>
      <c r="G80" s="70">
        <v>52</v>
      </c>
      <c r="H80" s="70">
        <v>52</v>
      </c>
      <c r="I80" s="65">
        <v>9118</v>
      </c>
      <c r="J80" s="65">
        <v>6301</v>
      </c>
      <c r="K80" s="65">
        <f t="shared" si="26"/>
        <v>15419</v>
      </c>
      <c r="L80" s="65">
        <v>963</v>
      </c>
      <c r="M80" s="65">
        <v>2074</v>
      </c>
      <c r="N80" s="65">
        <v>8155</v>
      </c>
      <c r="O80" s="65">
        <v>4227</v>
      </c>
      <c r="P80" s="65">
        <v>946.83</v>
      </c>
      <c r="Q80" s="65">
        <v>303.81</v>
      </c>
      <c r="R80" s="65">
        <v>15651</v>
      </c>
      <c r="S80" s="65">
        <v>10651</v>
      </c>
      <c r="T80" s="65">
        <v>2364</v>
      </c>
      <c r="U80" s="65">
        <v>3119</v>
      </c>
      <c r="V80" s="65">
        <v>13287</v>
      </c>
      <c r="W80" s="65">
        <v>7532</v>
      </c>
      <c r="X80" s="65">
        <v>662.06</v>
      </c>
      <c r="Y80" s="65">
        <v>341.49</v>
      </c>
      <c r="Z80" s="65">
        <v>9272</v>
      </c>
      <c r="AA80" s="65">
        <v>9207</v>
      </c>
      <c r="AB80" s="65">
        <v>10202</v>
      </c>
      <c r="AC80" s="65">
        <v>10284</v>
      </c>
      <c r="AD80" s="65">
        <v>-930</v>
      </c>
      <c r="AE80" s="65">
        <v>-1077</v>
      </c>
      <c r="AF80" s="65">
        <v>90.88</v>
      </c>
      <c r="AG80" s="65">
        <v>89.53</v>
      </c>
      <c r="AH80" s="65">
        <v>42155</v>
      </c>
      <c r="AI80" s="65">
        <v>37989</v>
      </c>
      <c r="AJ80" s="65">
        <v>32486</v>
      </c>
      <c r="AK80" s="65">
        <v>44168</v>
      </c>
      <c r="AL80" s="65">
        <v>9669</v>
      </c>
      <c r="AM80" s="65">
        <v>-6179</v>
      </c>
      <c r="AN80" s="65">
        <v>129.76</v>
      </c>
      <c r="AO80" s="65">
        <v>86.01</v>
      </c>
      <c r="AP80" s="65">
        <v>300.98</v>
      </c>
      <c r="AQ80" s="65">
        <v>204.83</v>
      </c>
      <c r="AR80" s="65">
        <v>45.46</v>
      </c>
      <c r="AS80" s="65">
        <v>59.98</v>
      </c>
      <c r="AT80" s="65">
        <v>255.52</v>
      </c>
      <c r="AU80" s="65">
        <v>144.85</v>
      </c>
      <c r="AV80" s="65">
        <v>662.08</v>
      </c>
      <c r="AW80" s="65">
        <v>341.5</v>
      </c>
      <c r="AX80" s="66">
        <v>175.34615384615384</v>
      </c>
      <c r="AY80" s="66">
        <v>121.17307692307692</v>
      </c>
      <c r="AZ80" s="66">
        <v>18.51923076923077</v>
      </c>
      <c r="BA80" s="66">
        <v>39.884615384615387</v>
      </c>
      <c r="BB80" s="66">
        <v>156.82692307692307</v>
      </c>
      <c r="BC80" s="66">
        <v>81.288461538461533</v>
      </c>
      <c r="BD80" s="66">
        <v>946.8328141225337</v>
      </c>
      <c r="BE80" s="67">
        <v>303.80906460945033</v>
      </c>
      <c r="BF80" s="59">
        <f t="shared" si="14"/>
        <v>0</v>
      </c>
      <c r="BG80" s="59"/>
      <c r="BH80" s="59"/>
      <c r="BI80" s="60">
        <f t="shared" si="27"/>
        <v>5729.3966606774193</v>
      </c>
      <c r="BJ80" s="59">
        <f t="shared" si="15"/>
        <v>5729.3966606774193</v>
      </c>
      <c r="BK80" s="69">
        <f t="shared" si="16"/>
        <v>3388.0691842568717</v>
      </c>
      <c r="BL80" s="69">
        <f t="shared" si="16"/>
        <v>2341.3274764205471</v>
      </c>
      <c r="BM80" s="69">
        <f t="shared" si="17"/>
        <v>27158.392049053509</v>
      </c>
      <c r="BN80" s="69">
        <f t="shared" si="18"/>
        <v>1722.3295225264856</v>
      </c>
      <c r="BO80" s="69">
        <f t="shared" si="19"/>
        <v>25436.062526527025</v>
      </c>
      <c r="BP80" s="69">
        <f t="shared" si="20"/>
        <v>26626.279495318358</v>
      </c>
      <c r="BQ80" s="69">
        <f t="shared" si="21"/>
        <v>1190.2169687913342</v>
      </c>
      <c r="BR80" s="69">
        <f t="shared" si="22"/>
        <v>25436.062526527025</v>
      </c>
      <c r="BS80" s="69">
        <f t="shared" si="23"/>
        <v>-23770.322864796639</v>
      </c>
      <c r="BT80" s="69">
        <f t="shared" si="24"/>
        <v>-24284.952018897813</v>
      </c>
      <c r="BU80" s="69">
        <f t="shared" si="25"/>
        <v>-48055.274883694452</v>
      </c>
    </row>
    <row r="81" spans="1:73" s="2" customFormat="1" x14ac:dyDescent="0.25">
      <c r="A81" s="63">
        <v>32</v>
      </c>
      <c r="B81" s="63">
        <v>330</v>
      </c>
      <c r="C81" s="63">
        <v>334103</v>
      </c>
      <c r="D81" s="63">
        <v>340104</v>
      </c>
      <c r="E81" s="63" t="s">
        <v>154</v>
      </c>
      <c r="F81" s="63" t="s">
        <v>109</v>
      </c>
      <c r="G81" s="70">
        <v>65</v>
      </c>
      <c r="H81" s="70">
        <v>65</v>
      </c>
      <c r="I81" s="65">
        <v>4708</v>
      </c>
      <c r="J81" s="65">
        <v>2537</v>
      </c>
      <c r="K81" s="65">
        <f t="shared" si="26"/>
        <v>7245</v>
      </c>
      <c r="L81" s="65">
        <v>219</v>
      </c>
      <c r="M81" s="65">
        <v>566</v>
      </c>
      <c r="N81" s="65">
        <v>4489</v>
      </c>
      <c r="O81" s="65">
        <v>1971</v>
      </c>
      <c r="P81" s="65">
        <v>2149.77</v>
      </c>
      <c r="Q81" s="65">
        <v>448.23</v>
      </c>
      <c r="R81" s="65">
        <v>6939</v>
      </c>
      <c r="S81" s="65">
        <v>3842</v>
      </c>
      <c r="T81" s="65">
        <v>684</v>
      </c>
      <c r="U81" s="65">
        <v>809</v>
      </c>
      <c r="V81" s="65">
        <v>6255</v>
      </c>
      <c r="W81" s="65">
        <v>3033</v>
      </c>
      <c r="X81" s="65">
        <v>1014.47</v>
      </c>
      <c r="Y81" s="65">
        <v>474.91</v>
      </c>
      <c r="Z81" s="65">
        <v>1107</v>
      </c>
      <c r="AA81" s="65">
        <v>1106</v>
      </c>
      <c r="AB81" s="65">
        <v>1593</v>
      </c>
      <c r="AC81" s="65">
        <v>1660</v>
      </c>
      <c r="AD81" s="65">
        <v>-486</v>
      </c>
      <c r="AE81" s="65">
        <v>-554</v>
      </c>
      <c r="AF81" s="65">
        <v>69.489999999999995</v>
      </c>
      <c r="AG81" s="65">
        <v>66.63</v>
      </c>
      <c r="AH81" s="65">
        <v>12933</v>
      </c>
      <c r="AI81" s="65">
        <v>11933</v>
      </c>
      <c r="AJ81" s="65">
        <v>10000</v>
      </c>
      <c r="AK81" s="65">
        <v>12747</v>
      </c>
      <c r="AL81" s="65">
        <v>2933</v>
      </c>
      <c r="AM81" s="65">
        <v>-814</v>
      </c>
      <c r="AN81" s="65">
        <v>129.33000000000001</v>
      </c>
      <c r="AO81" s="65">
        <v>93.61</v>
      </c>
      <c r="AP81" s="65">
        <v>106.75</v>
      </c>
      <c r="AQ81" s="65">
        <v>59.11</v>
      </c>
      <c r="AR81" s="65">
        <v>10.52</v>
      </c>
      <c r="AS81" s="65">
        <v>12.45</v>
      </c>
      <c r="AT81" s="65">
        <v>96.23</v>
      </c>
      <c r="AU81" s="65">
        <v>46.66</v>
      </c>
      <c r="AV81" s="65">
        <v>1014.73</v>
      </c>
      <c r="AW81" s="65">
        <v>474.78</v>
      </c>
      <c r="AX81" s="66">
        <v>72.430769230769229</v>
      </c>
      <c r="AY81" s="66">
        <v>39.030769230769231</v>
      </c>
      <c r="AZ81" s="66">
        <v>3.3692307692307693</v>
      </c>
      <c r="BA81" s="66">
        <v>8.707692307692307</v>
      </c>
      <c r="BB81" s="66">
        <v>69.061538461538461</v>
      </c>
      <c r="BC81" s="66">
        <v>30.323076923076925</v>
      </c>
      <c r="BD81" s="66">
        <v>2149.7716894977166</v>
      </c>
      <c r="BE81" s="67">
        <v>448.23321554770325</v>
      </c>
      <c r="BF81" s="59">
        <f t="shared" si="14"/>
        <v>0</v>
      </c>
      <c r="BG81" s="59"/>
      <c r="BH81" s="59"/>
      <c r="BI81" s="60">
        <f t="shared" si="27"/>
        <v>2692.0992805375122</v>
      </c>
      <c r="BJ81" s="59">
        <f t="shared" si="15"/>
        <v>2692.0992805375122</v>
      </c>
      <c r="BK81" s="69">
        <f t="shared" si="16"/>
        <v>1749.4000569731688</v>
      </c>
      <c r="BL81" s="69">
        <f t="shared" si="16"/>
        <v>942.69922356434347</v>
      </c>
      <c r="BM81" s="69">
        <f t="shared" si="17"/>
        <v>32684.388027873047</v>
      </c>
      <c r="BN81" s="69">
        <f t="shared" si="18"/>
        <v>889.30986971426773</v>
      </c>
      <c r="BO81" s="69">
        <f t="shared" si="19"/>
        <v>31795.07815815878</v>
      </c>
      <c r="BP81" s="69">
        <f t="shared" si="20"/>
        <v>32274.300575207442</v>
      </c>
      <c r="BQ81" s="69">
        <f t="shared" si="21"/>
        <v>479.22241704866127</v>
      </c>
      <c r="BR81" s="69">
        <f t="shared" si="22"/>
        <v>31795.07815815878</v>
      </c>
      <c r="BS81" s="69">
        <f t="shared" si="23"/>
        <v>-30934.987970899878</v>
      </c>
      <c r="BT81" s="69">
        <f t="shared" si="24"/>
        <v>-31331.601351643098</v>
      </c>
      <c r="BU81" s="69">
        <f t="shared" si="25"/>
        <v>-62266.589322542975</v>
      </c>
    </row>
    <row r="82" spans="1:73" s="2" customFormat="1" x14ac:dyDescent="0.25">
      <c r="A82" s="63">
        <v>32</v>
      </c>
      <c r="B82" s="63">
        <v>332</v>
      </c>
      <c r="C82" s="63">
        <v>337506</v>
      </c>
      <c r="D82" s="63">
        <v>337402</v>
      </c>
      <c r="E82" s="63" t="s">
        <v>155</v>
      </c>
      <c r="F82" s="63" t="s">
        <v>141</v>
      </c>
      <c r="G82" s="70">
        <v>94</v>
      </c>
      <c r="H82" s="70">
        <v>94</v>
      </c>
      <c r="I82" s="65">
        <v>53489</v>
      </c>
      <c r="J82" s="65">
        <v>9267</v>
      </c>
      <c r="K82" s="65">
        <f t="shared" si="26"/>
        <v>62756</v>
      </c>
      <c r="L82" s="65">
        <v>11532</v>
      </c>
      <c r="M82" s="65">
        <v>1928</v>
      </c>
      <c r="N82" s="65">
        <v>41957</v>
      </c>
      <c r="O82" s="65">
        <v>7339</v>
      </c>
      <c r="P82" s="65">
        <v>463.83</v>
      </c>
      <c r="Q82" s="65">
        <v>480.65</v>
      </c>
      <c r="R82" s="65">
        <v>76397</v>
      </c>
      <c r="S82" s="65">
        <v>22415</v>
      </c>
      <c r="T82" s="65">
        <v>16691</v>
      </c>
      <c r="U82" s="65">
        <v>4965</v>
      </c>
      <c r="V82" s="65">
        <v>59706</v>
      </c>
      <c r="W82" s="65">
        <v>17450</v>
      </c>
      <c r="X82" s="65">
        <v>457.71</v>
      </c>
      <c r="Y82" s="65">
        <v>451.46</v>
      </c>
      <c r="Z82" s="65">
        <v>17501</v>
      </c>
      <c r="AA82" s="65">
        <v>17388</v>
      </c>
      <c r="AB82" s="65">
        <v>18636</v>
      </c>
      <c r="AC82" s="65">
        <v>18704</v>
      </c>
      <c r="AD82" s="65">
        <v>-1135</v>
      </c>
      <c r="AE82" s="65">
        <v>-1316</v>
      </c>
      <c r="AF82" s="65">
        <v>93.91</v>
      </c>
      <c r="AG82" s="65">
        <v>92.96</v>
      </c>
      <c r="AH82" s="65">
        <v>155137</v>
      </c>
      <c r="AI82" s="65">
        <v>79091</v>
      </c>
      <c r="AJ82" s="65">
        <v>111375</v>
      </c>
      <c r="AK82" s="65">
        <v>68798</v>
      </c>
      <c r="AL82" s="65">
        <v>43762</v>
      </c>
      <c r="AM82" s="65">
        <v>10293</v>
      </c>
      <c r="AN82" s="65">
        <v>139.29</v>
      </c>
      <c r="AO82" s="65">
        <v>114.96</v>
      </c>
      <c r="AP82" s="65">
        <v>812.73</v>
      </c>
      <c r="AQ82" s="65">
        <v>238.46</v>
      </c>
      <c r="AR82" s="65">
        <v>177.56</v>
      </c>
      <c r="AS82" s="65">
        <v>52.82</v>
      </c>
      <c r="AT82" s="65">
        <v>635.16999999999996</v>
      </c>
      <c r="AU82" s="65">
        <v>185.64</v>
      </c>
      <c r="AV82" s="65">
        <v>457.72</v>
      </c>
      <c r="AW82" s="65">
        <v>451.46</v>
      </c>
      <c r="AX82" s="66">
        <v>569.031914893617</v>
      </c>
      <c r="AY82" s="66">
        <v>98.585106382978722</v>
      </c>
      <c r="AZ82" s="66">
        <v>122.68085106382979</v>
      </c>
      <c r="BA82" s="66">
        <v>20.51063829787234</v>
      </c>
      <c r="BB82" s="66">
        <v>446.35106382978722</v>
      </c>
      <c r="BC82" s="66">
        <v>78.074468085106389</v>
      </c>
      <c r="BD82" s="66">
        <v>463.83107873742625</v>
      </c>
      <c r="BE82" s="67">
        <v>480.65352697095437</v>
      </c>
      <c r="BF82" s="59">
        <f t="shared" si="14"/>
        <v>0</v>
      </c>
      <c r="BG82" s="59"/>
      <c r="BH82" s="59"/>
      <c r="BI82" s="60">
        <f t="shared" si="27"/>
        <v>23318.893367758745</v>
      </c>
      <c r="BJ82" s="59">
        <f t="shared" si="15"/>
        <v>23318.893367758745</v>
      </c>
      <c r="BK82" s="69">
        <f t="shared" si="16"/>
        <v>19875.458718657141</v>
      </c>
      <c r="BL82" s="69">
        <f t="shared" si="16"/>
        <v>3443.4346491016045</v>
      </c>
      <c r="BM82" s="69">
        <f t="shared" si="17"/>
        <v>56084.290714410839</v>
      </c>
      <c r="BN82" s="69">
        <f t="shared" si="18"/>
        <v>10103.716147227373</v>
      </c>
      <c r="BO82" s="69">
        <f t="shared" si="19"/>
        <v>45980.574567183467</v>
      </c>
      <c r="BP82" s="69">
        <f t="shared" si="20"/>
        <v>47731.049198160974</v>
      </c>
      <c r="BQ82" s="69">
        <f t="shared" si="21"/>
        <v>1750.4746309775105</v>
      </c>
      <c r="BR82" s="69">
        <f t="shared" si="22"/>
        <v>45980.574567183467</v>
      </c>
      <c r="BS82" s="69">
        <f t="shared" si="23"/>
        <v>-36208.831995753702</v>
      </c>
      <c r="BT82" s="69">
        <f t="shared" si="24"/>
        <v>-44287.61454905937</v>
      </c>
      <c r="BU82" s="69">
        <f t="shared" si="25"/>
        <v>-80496.44654481308</v>
      </c>
    </row>
    <row r="83" spans="1:73" s="2" customFormat="1" x14ac:dyDescent="0.25">
      <c r="A83" s="63">
        <v>32</v>
      </c>
      <c r="B83" s="63">
        <v>334</v>
      </c>
      <c r="C83" s="63">
        <v>334118</v>
      </c>
      <c r="D83" s="63">
        <v>337506</v>
      </c>
      <c r="E83" s="63" t="s">
        <v>156</v>
      </c>
      <c r="F83" s="63" t="s">
        <v>155</v>
      </c>
      <c r="G83" s="70">
        <v>12</v>
      </c>
      <c r="H83" s="70">
        <v>12</v>
      </c>
      <c r="I83" s="65">
        <v>1630</v>
      </c>
      <c r="J83" s="65">
        <v>487</v>
      </c>
      <c r="K83" s="65">
        <f t="shared" si="26"/>
        <v>2117</v>
      </c>
      <c r="L83" s="65">
        <v>144</v>
      </c>
      <c r="M83" s="65">
        <v>14</v>
      </c>
      <c r="N83" s="65">
        <v>1486</v>
      </c>
      <c r="O83" s="65">
        <v>473</v>
      </c>
      <c r="P83" s="65">
        <v>1131.94</v>
      </c>
      <c r="Q83" s="65">
        <v>3478.57</v>
      </c>
      <c r="R83" s="65">
        <v>2622</v>
      </c>
      <c r="S83" s="65">
        <v>982</v>
      </c>
      <c r="T83" s="65">
        <v>264</v>
      </c>
      <c r="U83" s="65">
        <v>26</v>
      </c>
      <c r="V83" s="65">
        <v>2358</v>
      </c>
      <c r="W83" s="65">
        <v>956</v>
      </c>
      <c r="X83" s="65">
        <v>993.18</v>
      </c>
      <c r="Y83" s="65">
        <v>3776.92</v>
      </c>
      <c r="Z83" s="65">
        <v>2226</v>
      </c>
      <c r="AA83" s="65">
        <v>2220</v>
      </c>
      <c r="AB83" s="65">
        <v>2374</v>
      </c>
      <c r="AC83" s="65">
        <v>2378</v>
      </c>
      <c r="AD83" s="65">
        <v>-148</v>
      </c>
      <c r="AE83" s="65">
        <v>-158</v>
      </c>
      <c r="AF83" s="65">
        <v>93.77</v>
      </c>
      <c r="AG83" s="65">
        <v>93.36</v>
      </c>
      <c r="AH83" s="65">
        <v>7711</v>
      </c>
      <c r="AI83" s="65">
        <v>4849</v>
      </c>
      <c r="AJ83" s="65">
        <v>3105</v>
      </c>
      <c r="AK83" s="65">
        <v>2843</v>
      </c>
      <c r="AL83" s="65">
        <v>4606</v>
      </c>
      <c r="AM83" s="65">
        <v>2006</v>
      </c>
      <c r="AN83" s="65">
        <v>248.34</v>
      </c>
      <c r="AO83" s="65">
        <v>170.56</v>
      </c>
      <c r="AP83" s="65">
        <v>218.5</v>
      </c>
      <c r="AQ83" s="65">
        <v>81.83</v>
      </c>
      <c r="AR83" s="65">
        <v>22</v>
      </c>
      <c r="AS83" s="65">
        <v>2.17</v>
      </c>
      <c r="AT83" s="65">
        <v>196.5</v>
      </c>
      <c r="AU83" s="65">
        <v>79.66</v>
      </c>
      <c r="AV83" s="65">
        <v>993.18</v>
      </c>
      <c r="AW83" s="65">
        <v>3770.97</v>
      </c>
      <c r="AX83" s="66">
        <v>135.83333333333334</v>
      </c>
      <c r="AY83" s="66">
        <v>40.583333333333336</v>
      </c>
      <c r="AZ83" s="66">
        <v>12</v>
      </c>
      <c r="BA83" s="66">
        <v>1.1666666666666667</v>
      </c>
      <c r="BB83" s="66">
        <v>123.83333333333334</v>
      </c>
      <c r="BC83" s="66">
        <v>39.416666666666671</v>
      </c>
      <c r="BD83" s="66">
        <v>1131.9444444444446</v>
      </c>
      <c r="BE83" s="67">
        <v>3478.5714285714284</v>
      </c>
      <c r="BF83" s="59">
        <f t="shared" si="14"/>
        <v>0</v>
      </c>
      <c r="BG83" s="59"/>
      <c r="BH83" s="59"/>
      <c r="BI83" s="60">
        <f t="shared" si="27"/>
        <v>786.6354971563718</v>
      </c>
      <c r="BJ83" s="59">
        <f t="shared" si="15"/>
        <v>786.6354971563718</v>
      </c>
      <c r="BK83" s="69">
        <f t="shared" si="16"/>
        <v>605.67589058331885</v>
      </c>
      <c r="BL83" s="69">
        <f t="shared" si="16"/>
        <v>180.95960657305292</v>
      </c>
      <c r="BM83" s="69">
        <f t="shared" si="17"/>
        <v>6177.7567358981933</v>
      </c>
      <c r="BN83" s="69">
        <f t="shared" si="18"/>
        <v>307.89615285349544</v>
      </c>
      <c r="BO83" s="69">
        <f t="shared" si="19"/>
        <v>5869.8605830446977</v>
      </c>
      <c r="BP83" s="69">
        <f t="shared" si="20"/>
        <v>5961.8516422101284</v>
      </c>
      <c r="BQ83" s="69">
        <f t="shared" si="21"/>
        <v>91.99105916543084</v>
      </c>
      <c r="BR83" s="69">
        <f t="shared" si="22"/>
        <v>5869.8605830446977</v>
      </c>
      <c r="BS83" s="69">
        <f t="shared" si="23"/>
        <v>-5572.0808453148748</v>
      </c>
      <c r="BT83" s="69">
        <f t="shared" si="24"/>
        <v>-5780.8920356370754</v>
      </c>
      <c r="BU83" s="69">
        <f t="shared" si="25"/>
        <v>-11352.972880951951</v>
      </c>
    </row>
    <row r="84" spans="1:73" s="2" customFormat="1" x14ac:dyDescent="0.25">
      <c r="A84" s="63">
        <v>32</v>
      </c>
      <c r="B84" s="63">
        <v>336</v>
      </c>
      <c r="C84" s="63">
        <v>334103</v>
      </c>
      <c r="D84" s="63">
        <v>337506</v>
      </c>
      <c r="E84" s="63" t="s">
        <v>154</v>
      </c>
      <c r="F84" s="63" t="s">
        <v>155</v>
      </c>
      <c r="G84" s="70">
        <v>10</v>
      </c>
      <c r="H84" s="70">
        <v>10</v>
      </c>
      <c r="I84" s="65">
        <v>99</v>
      </c>
      <c r="J84" s="65">
        <v>354</v>
      </c>
      <c r="K84" s="65">
        <f t="shared" si="26"/>
        <v>453</v>
      </c>
      <c r="L84" s="65">
        <v>118</v>
      </c>
      <c r="M84" s="65">
        <v>263</v>
      </c>
      <c r="N84" s="65">
        <v>-19</v>
      </c>
      <c r="O84" s="65">
        <v>91</v>
      </c>
      <c r="P84" s="65">
        <v>83.9</v>
      </c>
      <c r="Q84" s="65">
        <v>134.6</v>
      </c>
      <c r="R84" s="65">
        <v>227</v>
      </c>
      <c r="S84" s="65">
        <v>552</v>
      </c>
      <c r="T84" s="65">
        <v>229</v>
      </c>
      <c r="U84" s="65">
        <v>422</v>
      </c>
      <c r="V84" s="65">
        <v>-2</v>
      </c>
      <c r="W84" s="65">
        <v>130</v>
      </c>
      <c r="X84" s="65">
        <v>99.13</v>
      </c>
      <c r="Y84" s="65">
        <v>130.81</v>
      </c>
      <c r="Z84" s="65">
        <v>8</v>
      </c>
      <c r="AA84" s="65">
        <v>0</v>
      </c>
      <c r="AB84" s="65">
        <v>0</v>
      </c>
      <c r="AC84" s="65">
        <v>3</v>
      </c>
      <c r="AD84" s="65">
        <v>8</v>
      </c>
      <c r="AE84" s="65">
        <v>-3</v>
      </c>
      <c r="AF84" s="65">
        <v>0</v>
      </c>
      <c r="AG84" s="65">
        <v>0</v>
      </c>
      <c r="AH84" s="65">
        <v>2250</v>
      </c>
      <c r="AI84" s="65">
        <v>2668</v>
      </c>
      <c r="AJ84" s="65">
        <v>4938</v>
      </c>
      <c r="AK84" s="65">
        <v>6054</v>
      </c>
      <c r="AL84" s="65">
        <v>-2688</v>
      </c>
      <c r="AM84" s="65">
        <v>-3386</v>
      </c>
      <c r="AN84" s="65">
        <v>45.57</v>
      </c>
      <c r="AO84" s="65">
        <v>44.07</v>
      </c>
      <c r="AP84" s="65">
        <v>22.7</v>
      </c>
      <c r="AQ84" s="65">
        <v>55.2</v>
      </c>
      <c r="AR84" s="65">
        <v>22.9</v>
      </c>
      <c r="AS84" s="65">
        <v>42.2</v>
      </c>
      <c r="AT84" s="65">
        <v>-0.2</v>
      </c>
      <c r="AU84" s="65">
        <v>13</v>
      </c>
      <c r="AV84" s="65">
        <v>99.13</v>
      </c>
      <c r="AW84" s="65">
        <v>130.81</v>
      </c>
      <c r="AX84" s="66">
        <v>9.9</v>
      </c>
      <c r="AY84" s="66">
        <v>35.4</v>
      </c>
      <c r="AZ84" s="66">
        <v>11.8</v>
      </c>
      <c r="BA84" s="66">
        <v>26.3</v>
      </c>
      <c r="BB84" s="66">
        <v>-1.9000000000000004</v>
      </c>
      <c r="BC84" s="66">
        <v>9.0999999999999979</v>
      </c>
      <c r="BD84" s="66">
        <v>83.898305084745758</v>
      </c>
      <c r="BE84" s="67">
        <v>134.60076045627375</v>
      </c>
      <c r="BF84" s="59">
        <f t="shared" si="14"/>
        <v>0</v>
      </c>
      <c r="BG84" s="59"/>
      <c r="BH84" s="59"/>
      <c r="BI84" s="60">
        <f t="shared" si="27"/>
        <v>168.32587634002664</v>
      </c>
      <c r="BJ84" s="59">
        <f t="shared" si="15"/>
        <v>168.32587634002664</v>
      </c>
      <c r="BK84" s="69">
        <f t="shared" si="16"/>
        <v>36.78644979616476</v>
      </c>
      <c r="BL84" s="69">
        <f t="shared" si="16"/>
        <v>131.53942654386188</v>
      </c>
      <c r="BM84" s="69">
        <f t="shared" si="17"/>
        <v>4910.2509270561623</v>
      </c>
      <c r="BN84" s="69">
        <f t="shared" si="18"/>
        <v>18.700441185580399</v>
      </c>
      <c r="BO84" s="69">
        <f t="shared" si="19"/>
        <v>4891.5504858705817</v>
      </c>
      <c r="BP84" s="69">
        <f t="shared" si="20"/>
        <v>4958.41873010993</v>
      </c>
      <c r="BQ84" s="69">
        <f t="shared" si="21"/>
        <v>66.868244239348087</v>
      </c>
      <c r="BR84" s="69">
        <f t="shared" si="22"/>
        <v>4891.5504858705817</v>
      </c>
      <c r="BS84" s="69">
        <f t="shared" si="23"/>
        <v>-4873.4644772599977</v>
      </c>
      <c r="BT84" s="69">
        <f t="shared" si="24"/>
        <v>-4826.8793035660683</v>
      </c>
      <c r="BU84" s="69">
        <f t="shared" si="25"/>
        <v>-9700.343780826066</v>
      </c>
    </row>
    <row r="85" spans="1:73" s="2" customFormat="1" x14ac:dyDescent="0.25">
      <c r="A85" s="63">
        <v>32</v>
      </c>
      <c r="B85" s="63">
        <v>340</v>
      </c>
      <c r="C85" s="63">
        <v>367605</v>
      </c>
      <c r="D85" s="63">
        <v>332907</v>
      </c>
      <c r="E85" s="63" t="s">
        <v>157</v>
      </c>
      <c r="F85" s="63" t="s">
        <v>158</v>
      </c>
      <c r="G85" s="70">
        <v>40</v>
      </c>
      <c r="H85" s="70">
        <v>40</v>
      </c>
      <c r="I85" s="65">
        <v>10029</v>
      </c>
      <c r="J85" s="65">
        <v>393</v>
      </c>
      <c r="K85" s="65">
        <f t="shared" si="26"/>
        <v>10422</v>
      </c>
      <c r="L85" s="65">
        <v>1569</v>
      </c>
      <c r="M85" s="65">
        <v>280</v>
      </c>
      <c r="N85" s="65">
        <v>8460</v>
      </c>
      <c r="O85" s="65">
        <v>113</v>
      </c>
      <c r="P85" s="65">
        <v>639.20000000000005</v>
      </c>
      <c r="Q85" s="65">
        <v>140.36000000000001</v>
      </c>
      <c r="R85" s="65">
        <v>16043</v>
      </c>
      <c r="S85" s="65">
        <v>972</v>
      </c>
      <c r="T85" s="65">
        <v>2733</v>
      </c>
      <c r="U85" s="65">
        <v>473</v>
      </c>
      <c r="V85" s="65">
        <v>13310</v>
      </c>
      <c r="W85" s="65">
        <v>499</v>
      </c>
      <c r="X85" s="65">
        <v>587.01</v>
      </c>
      <c r="Y85" s="65">
        <v>205.5</v>
      </c>
      <c r="Z85" s="65">
        <v>14221</v>
      </c>
      <c r="AA85" s="65">
        <v>14298</v>
      </c>
      <c r="AB85" s="65">
        <v>14429</v>
      </c>
      <c r="AC85" s="65">
        <v>14285</v>
      </c>
      <c r="AD85" s="65">
        <v>-208</v>
      </c>
      <c r="AE85" s="65">
        <v>13</v>
      </c>
      <c r="AF85" s="65">
        <v>98.56</v>
      </c>
      <c r="AG85" s="65">
        <v>100.09</v>
      </c>
      <c r="AH85" s="65">
        <v>30631</v>
      </c>
      <c r="AI85" s="65">
        <v>16527</v>
      </c>
      <c r="AJ85" s="65">
        <v>31886</v>
      </c>
      <c r="AK85" s="65">
        <v>16785</v>
      </c>
      <c r="AL85" s="65">
        <v>-1255</v>
      </c>
      <c r="AM85" s="65">
        <v>-258</v>
      </c>
      <c r="AN85" s="65">
        <v>96.06</v>
      </c>
      <c r="AO85" s="65">
        <v>98.46</v>
      </c>
      <c r="AP85" s="65">
        <v>401.08</v>
      </c>
      <c r="AQ85" s="65">
        <v>24.3</v>
      </c>
      <c r="AR85" s="65">
        <v>68.33</v>
      </c>
      <c r="AS85" s="65">
        <v>11.83</v>
      </c>
      <c r="AT85" s="65">
        <v>332.75</v>
      </c>
      <c r="AU85" s="65">
        <v>12.47</v>
      </c>
      <c r="AV85" s="65">
        <v>586.97</v>
      </c>
      <c r="AW85" s="65">
        <v>205.41</v>
      </c>
      <c r="AX85" s="66">
        <v>250.72499999999999</v>
      </c>
      <c r="AY85" s="66">
        <v>9.8249999999999993</v>
      </c>
      <c r="AZ85" s="66">
        <v>39.225000000000001</v>
      </c>
      <c r="BA85" s="66">
        <v>7</v>
      </c>
      <c r="BB85" s="66">
        <v>211.5</v>
      </c>
      <c r="BC85" s="66">
        <v>2.8249999999999993</v>
      </c>
      <c r="BD85" s="66">
        <v>639.1969407265774</v>
      </c>
      <c r="BE85" s="67">
        <v>140.35714285714283</v>
      </c>
      <c r="BF85" s="59">
        <f t="shared" si="14"/>
        <v>0</v>
      </c>
      <c r="BG85" s="59"/>
      <c r="BH85" s="59"/>
      <c r="BI85" s="60">
        <f t="shared" si="27"/>
        <v>3872.6098967235271</v>
      </c>
      <c r="BJ85" s="59">
        <f t="shared" si="15"/>
        <v>3872.6098967235271</v>
      </c>
      <c r="BK85" s="69">
        <f t="shared" si="16"/>
        <v>3726.578838441782</v>
      </c>
      <c r="BL85" s="69">
        <f t="shared" si="16"/>
        <v>146.03105828174498</v>
      </c>
      <c r="BM85" s="69">
        <f t="shared" si="17"/>
        <v>21460.613303585214</v>
      </c>
      <c r="BN85" s="69">
        <f t="shared" si="18"/>
        <v>1894.4113601028869</v>
      </c>
      <c r="BO85" s="69">
        <f t="shared" si="19"/>
        <v>19566.201943482327</v>
      </c>
      <c r="BP85" s="69">
        <f t="shared" si="20"/>
        <v>19640.43702818872</v>
      </c>
      <c r="BQ85" s="69">
        <f t="shared" si="21"/>
        <v>74.235084706394915</v>
      </c>
      <c r="BR85" s="69">
        <f t="shared" si="22"/>
        <v>19566.201943482327</v>
      </c>
      <c r="BS85" s="69">
        <f t="shared" si="23"/>
        <v>-17734.034465143432</v>
      </c>
      <c r="BT85" s="69">
        <f t="shared" si="24"/>
        <v>-19494.405969906977</v>
      </c>
      <c r="BU85" s="69">
        <f t="shared" si="25"/>
        <v>-37228.440435050405</v>
      </c>
    </row>
    <row r="86" spans="1:73" s="2" customFormat="1" x14ac:dyDescent="0.25">
      <c r="A86" s="63">
        <v>32</v>
      </c>
      <c r="B86" s="63">
        <v>342</v>
      </c>
      <c r="C86" s="63">
        <v>330009</v>
      </c>
      <c r="D86" s="63">
        <v>335535</v>
      </c>
      <c r="E86" s="63" t="s">
        <v>148</v>
      </c>
      <c r="F86" s="63" t="s">
        <v>159</v>
      </c>
      <c r="G86" s="70">
        <v>2</v>
      </c>
      <c r="H86" s="70">
        <v>2</v>
      </c>
      <c r="I86" s="65">
        <v>5012</v>
      </c>
      <c r="J86" s="65">
        <v>9583</v>
      </c>
      <c r="K86" s="65">
        <f t="shared" si="26"/>
        <v>14595</v>
      </c>
      <c r="L86" s="65">
        <v>14043</v>
      </c>
      <c r="M86" s="65">
        <v>17156</v>
      </c>
      <c r="N86" s="65">
        <v>-9031</v>
      </c>
      <c r="O86" s="65">
        <v>-7573</v>
      </c>
      <c r="P86" s="65">
        <v>35.69</v>
      </c>
      <c r="Q86" s="65">
        <v>55.86</v>
      </c>
      <c r="R86" s="65">
        <v>11689</v>
      </c>
      <c r="S86" s="65">
        <v>14907</v>
      </c>
      <c r="T86" s="65">
        <v>27269</v>
      </c>
      <c r="U86" s="65">
        <v>26806</v>
      </c>
      <c r="V86" s="65">
        <v>-15580</v>
      </c>
      <c r="W86" s="65">
        <v>-11899</v>
      </c>
      <c r="X86" s="65">
        <v>42.87</v>
      </c>
      <c r="Y86" s="65">
        <v>55.61</v>
      </c>
      <c r="Z86" s="65">
        <v>8606</v>
      </c>
      <c r="AA86" s="65">
        <v>8535</v>
      </c>
      <c r="AB86" s="65">
        <v>8667</v>
      </c>
      <c r="AC86" s="65">
        <v>8726</v>
      </c>
      <c r="AD86" s="65">
        <v>-61</v>
      </c>
      <c r="AE86" s="65">
        <v>-191</v>
      </c>
      <c r="AF86" s="65">
        <v>99.3</v>
      </c>
      <c r="AG86" s="65">
        <v>97.81</v>
      </c>
      <c r="AH86" s="65">
        <v>21082</v>
      </c>
      <c r="AI86" s="65">
        <v>23645</v>
      </c>
      <c r="AJ86" s="65">
        <v>47118</v>
      </c>
      <c r="AK86" s="65">
        <v>47404</v>
      </c>
      <c r="AL86" s="65">
        <v>-26036</v>
      </c>
      <c r="AM86" s="65">
        <v>-23759</v>
      </c>
      <c r="AN86" s="65">
        <v>44.74</v>
      </c>
      <c r="AO86" s="65">
        <v>49.88</v>
      </c>
      <c r="AP86" s="65">
        <v>5844.5</v>
      </c>
      <c r="AQ86" s="65">
        <v>7453.5</v>
      </c>
      <c r="AR86" s="65">
        <v>13634.5</v>
      </c>
      <c r="AS86" s="65">
        <v>13403</v>
      </c>
      <c r="AT86" s="65">
        <v>-7790</v>
      </c>
      <c r="AU86" s="65">
        <v>-5949.5</v>
      </c>
      <c r="AV86" s="65">
        <v>42.87</v>
      </c>
      <c r="AW86" s="65">
        <v>55.61</v>
      </c>
      <c r="AX86" s="66">
        <v>2506</v>
      </c>
      <c r="AY86" s="66">
        <v>4791.5</v>
      </c>
      <c r="AZ86" s="66">
        <v>7021.5</v>
      </c>
      <c r="BA86" s="66">
        <v>8578</v>
      </c>
      <c r="BB86" s="66">
        <v>-4515.5</v>
      </c>
      <c r="BC86" s="66">
        <v>-3786.5</v>
      </c>
      <c r="BD86" s="66">
        <v>35.690379548529513</v>
      </c>
      <c r="BE86" s="67">
        <v>55.858008859874097</v>
      </c>
      <c r="BF86" s="59">
        <f t="shared" si="14"/>
        <v>0</v>
      </c>
      <c r="BG86" s="59"/>
      <c r="BH86" s="59"/>
      <c r="BI86" s="60">
        <f t="shared" si="27"/>
        <v>5423.214492677017</v>
      </c>
      <c r="BJ86" s="59">
        <f t="shared" si="15"/>
        <v>5423.214492677017</v>
      </c>
      <c r="BK86" s="69">
        <f t="shared" si="16"/>
        <v>1862.3604684684626</v>
      </c>
      <c r="BL86" s="69">
        <f t="shared" si="16"/>
        <v>3560.8540242085546</v>
      </c>
      <c r="BM86" s="69">
        <f t="shared" si="17"/>
        <v>1925.0435438622876</v>
      </c>
      <c r="BN86" s="69">
        <f t="shared" si="18"/>
        <v>946.73344668817117</v>
      </c>
      <c r="BO86" s="69">
        <f t="shared" si="19"/>
        <v>978.31009717411632</v>
      </c>
      <c r="BP86" s="69">
        <f t="shared" si="20"/>
        <v>2788.475025269237</v>
      </c>
      <c r="BQ86" s="69">
        <f t="shared" si="21"/>
        <v>1810.1649280951208</v>
      </c>
      <c r="BR86" s="69">
        <f t="shared" si="22"/>
        <v>978.31009717411632</v>
      </c>
      <c r="BS86" s="69">
        <f t="shared" si="23"/>
        <v>-62.683075393824993</v>
      </c>
      <c r="BT86" s="69">
        <f t="shared" si="24"/>
        <v>772.37899893931763</v>
      </c>
      <c r="BU86" s="69">
        <f t="shared" si="25"/>
        <v>709.69592354549263</v>
      </c>
    </row>
    <row r="87" spans="1:73" s="2" customFormat="1" x14ac:dyDescent="0.25">
      <c r="A87" s="63">
        <v>32</v>
      </c>
      <c r="B87" s="63">
        <v>372</v>
      </c>
      <c r="C87" s="63">
        <v>336804</v>
      </c>
      <c r="D87" s="63">
        <v>336908</v>
      </c>
      <c r="E87" s="63" t="s">
        <v>160</v>
      </c>
      <c r="F87" s="63" t="s">
        <v>161</v>
      </c>
      <c r="G87" s="70">
        <v>20</v>
      </c>
      <c r="H87" s="70">
        <v>20</v>
      </c>
      <c r="I87" s="65">
        <v>0</v>
      </c>
      <c r="J87" s="65">
        <v>0</v>
      </c>
      <c r="K87" s="65">
        <f t="shared" si="26"/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v>0</v>
      </c>
      <c r="AV87" s="65">
        <v>0</v>
      </c>
      <c r="AW87" s="65">
        <v>0</v>
      </c>
      <c r="AX87" s="66">
        <v>0</v>
      </c>
      <c r="AY87" s="66">
        <v>0</v>
      </c>
      <c r="AZ87" s="66">
        <v>0</v>
      </c>
      <c r="BA87" s="66">
        <v>0</v>
      </c>
      <c r="BB87" s="66">
        <v>0</v>
      </c>
      <c r="BC87" s="66">
        <v>0</v>
      </c>
      <c r="BD87" s="66">
        <v>0</v>
      </c>
      <c r="BE87" s="67">
        <v>0</v>
      </c>
      <c r="BF87" s="59">
        <f t="shared" si="14"/>
        <v>0</v>
      </c>
      <c r="BG87" s="59"/>
      <c r="BH87" s="59"/>
      <c r="BI87" s="60">
        <f t="shared" si="27"/>
        <v>0</v>
      </c>
      <c r="BJ87" s="59">
        <f t="shared" si="15"/>
        <v>0</v>
      </c>
      <c r="BK87" s="69">
        <f t="shared" si="16"/>
        <v>0</v>
      </c>
      <c r="BL87" s="69">
        <f t="shared" si="16"/>
        <v>0</v>
      </c>
      <c r="BM87" s="69">
        <f t="shared" si="17"/>
        <v>9783.1009717411634</v>
      </c>
      <c r="BN87" s="69">
        <f t="shared" si="18"/>
        <v>0</v>
      </c>
      <c r="BO87" s="69">
        <f t="shared" si="19"/>
        <v>9783.1009717411634</v>
      </c>
      <c r="BP87" s="69">
        <f t="shared" si="20"/>
        <v>9783.1009717411634</v>
      </c>
      <c r="BQ87" s="69">
        <f t="shared" si="21"/>
        <v>0</v>
      </c>
      <c r="BR87" s="69">
        <f t="shared" si="22"/>
        <v>9783.1009717411634</v>
      </c>
      <c r="BS87" s="69">
        <f t="shared" si="23"/>
        <v>-9783.1009717411634</v>
      </c>
      <c r="BT87" s="69">
        <f t="shared" si="24"/>
        <v>-9783.1009717411634</v>
      </c>
      <c r="BU87" s="69">
        <f t="shared" si="25"/>
        <v>-19566.201943482327</v>
      </c>
    </row>
    <row r="88" spans="1:73" s="2" customFormat="1" x14ac:dyDescent="0.25">
      <c r="A88" s="63">
        <v>32</v>
      </c>
      <c r="B88" s="63">
        <v>374</v>
      </c>
      <c r="C88" s="63">
        <v>409206</v>
      </c>
      <c r="D88" s="63">
        <v>335801</v>
      </c>
      <c r="E88" s="63" t="s">
        <v>162</v>
      </c>
      <c r="F88" s="63" t="s">
        <v>139</v>
      </c>
      <c r="G88" s="70">
        <v>131</v>
      </c>
      <c r="H88" s="70">
        <v>131</v>
      </c>
      <c r="I88" s="65">
        <v>17019</v>
      </c>
      <c r="J88" s="65">
        <v>5973</v>
      </c>
      <c r="K88" s="65">
        <f t="shared" si="26"/>
        <v>22992</v>
      </c>
      <c r="L88" s="65">
        <v>1754</v>
      </c>
      <c r="M88" s="65">
        <v>941</v>
      </c>
      <c r="N88" s="65">
        <v>15265</v>
      </c>
      <c r="O88" s="65">
        <v>5032</v>
      </c>
      <c r="P88" s="65">
        <v>970.3</v>
      </c>
      <c r="Q88" s="65">
        <v>634.75</v>
      </c>
      <c r="R88" s="65">
        <v>26371</v>
      </c>
      <c r="S88" s="65">
        <v>13804</v>
      </c>
      <c r="T88" s="65">
        <v>2658</v>
      </c>
      <c r="U88" s="65">
        <v>1839</v>
      </c>
      <c r="V88" s="65">
        <v>23713</v>
      </c>
      <c r="W88" s="65">
        <v>11965</v>
      </c>
      <c r="X88" s="65">
        <v>992.14</v>
      </c>
      <c r="Y88" s="65">
        <v>750.63</v>
      </c>
      <c r="Z88" s="65">
        <v>5397</v>
      </c>
      <c r="AA88" s="65">
        <v>5397</v>
      </c>
      <c r="AB88" s="65">
        <v>5310</v>
      </c>
      <c r="AC88" s="65">
        <v>5309</v>
      </c>
      <c r="AD88" s="65">
        <v>87</v>
      </c>
      <c r="AE88" s="65">
        <v>88</v>
      </c>
      <c r="AF88" s="65">
        <v>101.64</v>
      </c>
      <c r="AG88" s="65">
        <v>101.66</v>
      </c>
      <c r="AH88" s="65">
        <v>79211</v>
      </c>
      <c r="AI88" s="65">
        <v>54839</v>
      </c>
      <c r="AJ88" s="65">
        <v>72550</v>
      </c>
      <c r="AK88" s="65">
        <v>47754</v>
      </c>
      <c r="AL88" s="65">
        <v>6661</v>
      </c>
      <c r="AM88" s="65">
        <v>7085</v>
      </c>
      <c r="AN88" s="65">
        <v>109.18</v>
      </c>
      <c r="AO88" s="65">
        <v>114.84</v>
      </c>
      <c r="AP88" s="65">
        <v>201.31</v>
      </c>
      <c r="AQ88" s="65">
        <v>105.37</v>
      </c>
      <c r="AR88" s="65">
        <v>20.29</v>
      </c>
      <c r="AS88" s="65">
        <v>14.04</v>
      </c>
      <c r="AT88" s="65">
        <v>181.02</v>
      </c>
      <c r="AU88" s="65">
        <v>91.33</v>
      </c>
      <c r="AV88" s="65">
        <v>992.16</v>
      </c>
      <c r="AW88" s="65">
        <v>750.5</v>
      </c>
      <c r="AX88" s="66">
        <v>129.91603053435114</v>
      </c>
      <c r="AY88" s="66">
        <v>45.595419847328245</v>
      </c>
      <c r="AZ88" s="66">
        <v>13.389312977099237</v>
      </c>
      <c r="BA88" s="66">
        <v>7.1832061068702293</v>
      </c>
      <c r="BB88" s="66">
        <v>116.5267175572519</v>
      </c>
      <c r="BC88" s="66">
        <v>38.412213740458014</v>
      </c>
      <c r="BD88" s="66">
        <v>970.29646522234873</v>
      </c>
      <c r="BE88" s="67">
        <v>634.75026567481393</v>
      </c>
      <c r="BF88" s="59">
        <f t="shared" si="14"/>
        <v>0</v>
      </c>
      <c r="BG88" s="59"/>
      <c r="BH88" s="59"/>
      <c r="BI88" s="60">
        <f t="shared" si="27"/>
        <v>8543.3742799335378</v>
      </c>
      <c r="BJ88" s="59">
        <f t="shared" si="15"/>
        <v>8543.3742799335378</v>
      </c>
      <c r="BK88" s="69">
        <f t="shared" si="16"/>
        <v>6323.9251422315974</v>
      </c>
      <c r="BL88" s="69">
        <f t="shared" si="16"/>
        <v>2219.4491377019408</v>
      </c>
      <c r="BM88" s="69">
        <f t="shared" si="17"/>
        <v>67294.087208716664</v>
      </c>
      <c r="BN88" s="69">
        <f t="shared" si="18"/>
        <v>3214.7758438120482</v>
      </c>
      <c r="BO88" s="69">
        <f t="shared" si="19"/>
        <v>64079.311364904621</v>
      </c>
      <c r="BP88" s="69">
        <f t="shared" si="20"/>
        <v>65207.571316434638</v>
      </c>
      <c r="BQ88" s="69">
        <f t="shared" si="21"/>
        <v>1128.2599515300174</v>
      </c>
      <c r="BR88" s="69">
        <f t="shared" si="22"/>
        <v>64079.311364904621</v>
      </c>
      <c r="BS88" s="69">
        <f t="shared" si="23"/>
        <v>-60970.162066485063</v>
      </c>
      <c r="BT88" s="69">
        <f t="shared" si="24"/>
        <v>-62988.122178732694</v>
      </c>
      <c r="BU88" s="69">
        <f t="shared" si="25"/>
        <v>-123958.28424521776</v>
      </c>
    </row>
    <row r="89" spans="1:73" s="2" customFormat="1" ht="21.75" customHeight="1" x14ac:dyDescent="0.25">
      <c r="A89" s="63">
        <v>32</v>
      </c>
      <c r="B89" s="63">
        <v>376</v>
      </c>
      <c r="C89" s="63">
        <v>330013</v>
      </c>
      <c r="D89" s="63">
        <v>335549</v>
      </c>
      <c r="E89" s="63" t="s">
        <v>163</v>
      </c>
      <c r="F89" s="63" t="s">
        <v>164</v>
      </c>
      <c r="G89" s="70">
        <v>7</v>
      </c>
      <c r="H89" s="70">
        <v>7</v>
      </c>
      <c r="I89" s="65">
        <v>41210</v>
      </c>
      <c r="J89" s="65">
        <v>48504</v>
      </c>
      <c r="K89" s="65">
        <f t="shared" si="26"/>
        <v>89714</v>
      </c>
      <c r="L89" s="65">
        <v>0</v>
      </c>
      <c r="M89" s="65">
        <v>0</v>
      </c>
      <c r="N89" s="65">
        <v>41210</v>
      </c>
      <c r="O89" s="65">
        <v>48504</v>
      </c>
      <c r="P89" s="65">
        <v>0</v>
      </c>
      <c r="Q89" s="65">
        <v>0</v>
      </c>
      <c r="R89" s="65">
        <v>77728</v>
      </c>
      <c r="S89" s="65">
        <v>78290</v>
      </c>
      <c r="T89" s="65">
        <v>0</v>
      </c>
      <c r="U89" s="65">
        <v>0</v>
      </c>
      <c r="V89" s="65">
        <v>77728</v>
      </c>
      <c r="W89" s="65">
        <v>78290</v>
      </c>
      <c r="X89" s="65">
        <v>0</v>
      </c>
      <c r="Y89" s="65">
        <v>0</v>
      </c>
      <c r="Z89" s="65">
        <v>6028</v>
      </c>
      <c r="AA89" s="65">
        <v>6043</v>
      </c>
      <c r="AB89" s="65">
        <v>0</v>
      </c>
      <c r="AC89" s="65">
        <v>0</v>
      </c>
      <c r="AD89" s="65">
        <v>6028</v>
      </c>
      <c r="AE89" s="65">
        <v>6043</v>
      </c>
      <c r="AF89" s="65">
        <v>0</v>
      </c>
      <c r="AG89" s="65">
        <v>0</v>
      </c>
      <c r="AH89" s="65">
        <v>86315</v>
      </c>
      <c r="AI89" s="65">
        <v>87493</v>
      </c>
      <c r="AJ89" s="65">
        <v>0</v>
      </c>
      <c r="AK89" s="65">
        <v>0</v>
      </c>
      <c r="AL89" s="65">
        <v>86315</v>
      </c>
      <c r="AM89" s="65">
        <v>87493</v>
      </c>
      <c r="AN89" s="65">
        <v>0</v>
      </c>
      <c r="AO89" s="65">
        <v>0</v>
      </c>
      <c r="AP89" s="65">
        <v>11104</v>
      </c>
      <c r="AQ89" s="65">
        <v>11184.29</v>
      </c>
      <c r="AR89" s="65">
        <v>0</v>
      </c>
      <c r="AS89" s="65">
        <v>0</v>
      </c>
      <c r="AT89" s="65">
        <v>11104</v>
      </c>
      <c r="AU89" s="65">
        <v>11184.29</v>
      </c>
      <c r="AV89" s="65">
        <v>0</v>
      </c>
      <c r="AW89" s="65">
        <v>0</v>
      </c>
      <c r="AX89" s="66">
        <v>5887.1428571428569</v>
      </c>
      <c r="AY89" s="66">
        <v>6929.1428571428569</v>
      </c>
      <c r="AZ89" s="66">
        <v>0</v>
      </c>
      <c r="BA89" s="66">
        <v>0</v>
      </c>
      <c r="BB89" s="66">
        <v>5887.1428571428569</v>
      </c>
      <c r="BC89" s="66">
        <v>6929.1428571428569</v>
      </c>
      <c r="BD89" s="66">
        <v>0</v>
      </c>
      <c r="BE89" s="67">
        <v>0</v>
      </c>
      <c r="BF89" s="59">
        <f t="shared" si="14"/>
        <v>0</v>
      </c>
      <c r="BG89" s="59"/>
      <c r="BH89" s="59"/>
      <c r="BI89" s="60">
        <f t="shared" si="27"/>
        <v>33335.955121344705</v>
      </c>
      <c r="BJ89" s="59">
        <f t="shared" si="15"/>
        <v>33335.955121344705</v>
      </c>
      <c r="BK89" s="69">
        <f t="shared" si="16"/>
        <v>15312.824203029797</v>
      </c>
      <c r="BL89" s="69">
        <f t="shared" si="16"/>
        <v>18023.130918314906</v>
      </c>
      <c r="BM89" s="69">
        <f t="shared" si="17"/>
        <v>11208.380100288883</v>
      </c>
      <c r="BN89" s="69">
        <f t="shared" si="18"/>
        <v>7784.2947601794767</v>
      </c>
      <c r="BO89" s="69">
        <f t="shared" si="19"/>
        <v>3424.0853401094073</v>
      </c>
      <c r="BP89" s="69">
        <f t="shared" si="20"/>
        <v>12586.168160971949</v>
      </c>
      <c r="BQ89" s="69">
        <f t="shared" si="21"/>
        <v>9162.0828208625408</v>
      </c>
      <c r="BR89" s="69">
        <f t="shared" si="22"/>
        <v>3424.0853401094073</v>
      </c>
      <c r="BS89" s="69">
        <f t="shared" si="23"/>
        <v>4104.4441027409139</v>
      </c>
      <c r="BT89" s="69">
        <f t="shared" si="24"/>
        <v>5436.962757342957</v>
      </c>
      <c r="BU89" s="69">
        <f t="shared" si="25"/>
        <v>9541.4068600838709</v>
      </c>
    </row>
    <row r="90" spans="1:73" s="2" customFormat="1" x14ac:dyDescent="0.25">
      <c r="A90" s="63">
        <v>32</v>
      </c>
      <c r="B90" s="63">
        <v>378</v>
      </c>
      <c r="C90" s="63">
        <v>330013</v>
      </c>
      <c r="D90" s="63">
        <v>335500</v>
      </c>
      <c r="E90" s="63" t="s">
        <v>165</v>
      </c>
      <c r="F90" s="63" t="s">
        <v>166</v>
      </c>
      <c r="G90" s="70">
        <v>14</v>
      </c>
      <c r="H90" s="70">
        <v>14</v>
      </c>
      <c r="I90" s="65">
        <v>8919</v>
      </c>
      <c r="J90" s="65">
        <v>19897</v>
      </c>
      <c r="K90" s="65">
        <f t="shared" si="26"/>
        <v>28816</v>
      </c>
      <c r="L90" s="65">
        <v>11138</v>
      </c>
      <c r="M90" s="65">
        <v>13943</v>
      </c>
      <c r="N90" s="65">
        <v>-2219</v>
      </c>
      <c r="O90" s="65">
        <v>5954</v>
      </c>
      <c r="P90" s="65">
        <v>80.08</v>
      </c>
      <c r="Q90" s="65">
        <v>142.69999999999999</v>
      </c>
      <c r="R90" s="65">
        <v>16195</v>
      </c>
      <c r="S90" s="65">
        <v>30152</v>
      </c>
      <c r="T90" s="65">
        <v>16113</v>
      </c>
      <c r="U90" s="65">
        <v>21537</v>
      </c>
      <c r="V90" s="65">
        <v>82</v>
      </c>
      <c r="W90" s="65">
        <v>8615</v>
      </c>
      <c r="X90" s="65">
        <v>100.51</v>
      </c>
      <c r="Y90" s="65">
        <v>140</v>
      </c>
      <c r="Z90" s="65">
        <v>25991</v>
      </c>
      <c r="AA90" s="65">
        <v>26112</v>
      </c>
      <c r="AB90" s="65">
        <v>33316</v>
      </c>
      <c r="AC90" s="65">
        <v>32555</v>
      </c>
      <c r="AD90" s="65">
        <v>-7325</v>
      </c>
      <c r="AE90" s="65">
        <v>-6443</v>
      </c>
      <c r="AF90" s="65">
        <v>78.010000000000005</v>
      </c>
      <c r="AG90" s="65">
        <v>80.209999999999994</v>
      </c>
      <c r="AH90" s="65">
        <v>42523</v>
      </c>
      <c r="AI90" s="65">
        <v>56943</v>
      </c>
      <c r="AJ90" s="65">
        <v>49995</v>
      </c>
      <c r="AK90" s="65">
        <v>55122</v>
      </c>
      <c r="AL90" s="65">
        <v>-7472</v>
      </c>
      <c r="AM90" s="65">
        <v>1821</v>
      </c>
      <c r="AN90" s="65">
        <v>85.05</v>
      </c>
      <c r="AO90" s="65">
        <v>103.3</v>
      </c>
      <c r="AP90" s="65">
        <v>1156.79</v>
      </c>
      <c r="AQ90" s="65">
        <v>2153.71</v>
      </c>
      <c r="AR90" s="65">
        <v>1150.93</v>
      </c>
      <c r="AS90" s="65">
        <v>1538.36</v>
      </c>
      <c r="AT90" s="65">
        <v>5.86</v>
      </c>
      <c r="AU90" s="65">
        <v>615.35</v>
      </c>
      <c r="AV90" s="65">
        <v>100.51</v>
      </c>
      <c r="AW90" s="65">
        <v>140</v>
      </c>
      <c r="AX90" s="66">
        <v>637.07142857142856</v>
      </c>
      <c r="AY90" s="66">
        <v>1421.2142857142858</v>
      </c>
      <c r="AZ90" s="66">
        <v>795.57142857142856</v>
      </c>
      <c r="BA90" s="66">
        <v>995.92857142857144</v>
      </c>
      <c r="BB90" s="66">
        <v>-158.5</v>
      </c>
      <c r="BC90" s="66">
        <v>425.28571428571433</v>
      </c>
      <c r="BD90" s="66">
        <v>80.077213144191063</v>
      </c>
      <c r="BE90" s="67">
        <v>142.70243132754788</v>
      </c>
      <c r="BF90" s="59">
        <f t="shared" si="14"/>
        <v>0</v>
      </c>
      <c r="BG90" s="59"/>
      <c r="BH90" s="59"/>
      <c r="BI90" s="60">
        <f t="shared" si="27"/>
        <v>10707.457952790746</v>
      </c>
      <c r="BJ90" s="59">
        <f t="shared" si="15"/>
        <v>10707.457952790746</v>
      </c>
      <c r="BK90" s="69">
        <f t="shared" si="16"/>
        <v>3314.1247043635708</v>
      </c>
      <c r="BL90" s="69">
        <f t="shared" si="16"/>
        <v>7393.333248427175</v>
      </c>
      <c r="BM90" s="69">
        <f t="shared" si="17"/>
        <v>8532.9104270288299</v>
      </c>
      <c r="BN90" s="69">
        <f t="shared" si="18"/>
        <v>1684.7397468100157</v>
      </c>
      <c r="BO90" s="69">
        <f t="shared" si="19"/>
        <v>6848.1706802188146</v>
      </c>
      <c r="BP90" s="69">
        <f t="shared" si="20"/>
        <v>10606.581571829856</v>
      </c>
      <c r="BQ90" s="69">
        <f t="shared" si="21"/>
        <v>3758.4108916110422</v>
      </c>
      <c r="BR90" s="69">
        <f t="shared" si="22"/>
        <v>6848.1706802188146</v>
      </c>
      <c r="BS90" s="69">
        <f t="shared" si="23"/>
        <v>-5218.7857226652595</v>
      </c>
      <c r="BT90" s="69">
        <f t="shared" si="24"/>
        <v>-3213.2483234026813</v>
      </c>
      <c r="BU90" s="69">
        <f t="shared" si="25"/>
        <v>-8432.0340460679399</v>
      </c>
    </row>
    <row r="91" spans="1:73" s="2" customFormat="1" x14ac:dyDescent="0.25">
      <c r="A91" s="63">
        <v>32</v>
      </c>
      <c r="B91" s="63">
        <v>410</v>
      </c>
      <c r="C91" s="63">
        <v>340068</v>
      </c>
      <c r="D91" s="63">
        <v>348731</v>
      </c>
      <c r="E91" s="63" t="s">
        <v>119</v>
      </c>
      <c r="F91" s="63" t="s">
        <v>167</v>
      </c>
      <c r="G91" s="70">
        <v>142</v>
      </c>
      <c r="H91" s="70">
        <v>142</v>
      </c>
      <c r="I91" s="65">
        <v>235473</v>
      </c>
      <c r="J91" s="65">
        <v>803114</v>
      </c>
      <c r="K91" s="65">
        <f t="shared" si="26"/>
        <v>1038587</v>
      </c>
      <c r="L91" s="65">
        <v>219038</v>
      </c>
      <c r="M91" s="65">
        <v>802228</v>
      </c>
      <c r="N91" s="65">
        <v>16435</v>
      </c>
      <c r="O91" s="65">
        <v>886</v>
      </c>
      <c r="P91" s="65">
        <v>107.5</v>
      </c>
      <c r="Q91" s="65">
        <v>100.11</v>
      </c>
      <c r="R91" s="65">
        <v>640901</v>
      </c>
      <c r="S91" s="65">
        <v>1191451</v>
      </c>
      <c r="T91" s="65">
        <v>667090</v>
      </c>
      <c r="U91" s="65">
        <v>1173743</v>
      </c>
      <c r="V91" s="65">
        <v>-26189</v>
      </c>
      <c r="W91" s="65">
        <v>17708</v>
      </c>
      <c r="X91" s="65">
        <v>96.07</v>
      </c>
      <c r="Y91" s="65">
        <v>101.51</v>
      </c>
      <c r="Z91" s="65">
        <v>334495</v>
      </c>
      <c r="AA91" s="65">
        <v>333656</v>
      </c>
      <c r="AB91" s="65">
        <v>364071</v>
      </c>
      <c r="AC91" s="65">
        <v>366229</v>
      </c>
      <c r="AD91" s="65">
        <v>-29576</v>
      </c>
      <c r="AE91" s="65">
        <v>-32573</v>
      </c>
      <c r="AF91" s="65">
        <v>91.88</v>
      </c>
      <c r="AG91" s="65">
        <v>91.11</v>
      </c>
      <c r="AH91" s="65">
        <v>985572</v>
      </c>
      <c r="AI91" s="65">
        <v>1536861</v>
      </c>
      <c r="AJ91" s="65">
        <v>1119549</v>
      </c>
      <c r="AK91" s="65">
        <v>1639040</v>
      </c>
      <c r="AL91" s="65">
        <v>-133977</v>
      </c>
      <c r="AM91" s="65">
        <v>-102179</v>
      </c>
      <c r="AN91" s="65">
        <v>88.03</v>
      </c>
      <c r="AO91" s="65">
        <v>93.77</v>
      </c>
      <c r="AP91" s="65">
        <v>4513.3900000000003</v>
      </c>
      <c r="AQ91" s="65">
        <v>8390.5</v>
      </c>
      <c r="AR91" s="65">
        <v>4697.82</v>
      </c>
      <c r="AS91" s="65">
        <v>8265.7999999999993</v>
      </c>
      <c r="AT91" s="65">
        <v>-184.43</v>
      </c>
      <c r="AU91" s="65">
        <v>124.7</v>
      </c>
      <c r="AV91" s="65">
        <v>96.07</v>
      </c>
      <c r="AW91" s="65">
        <v>101.51</v>
      </c>
      <c r="AX91" s="66">
        <v>1658.2605633802816</v>
      </c>
      <c r="AY91" s="66">
        <v>5655.7323943661968</v>
      </c>
      <c r="AZ91" s="66">
        <v>1542.5211267605634</v>
      </c>
      <c r="BA91" s="66">
        <v>5649.4929577464791</v>
      </c>
      <c r="BB91" s="66">
        <v>115.73943661971816</v>
      </c>
      <c r="BC91" s="66">
        <v>6.2394366197177078</v>
      </c>
      <c r="BD91" s="66">
        <v>107.50326427377897</v>
      </c>
      <c r="BE91" s="67">
        <v>100.11044241786624</v>
      </c>
      <c r="BF91" s="59">
        <f t="shared" si="14"/>
        <v>0</v>
      </c>
      <c r="BG91" s="59"/>
      <c r="BH91" s="59"/>
      <c r="BI91" s="60">
        <f t="shared" si="27"/>
        <v>385918.47004494315</v>
      </c>
      <c r="BJ91" s="59">
        <f t="shared" si="15"/>
        <v>385918.47004494315</v>
      </c>
      <c r="BK91" s="69">
        <f t="shared" si="16"/>
        <v>87497.128210629351</v>
      </c>
      <c r="BL91" s="69">
        <f t="shared" si="16"/>
        <v>298421.34183431382</v>
      </c>
      <c r="BM91" s="69">
        <f t="shared" si="17"/>
        <v>113939.2995992832</v>
      </c>
      <c r="BN91" s="69">
        <f t="shared" si="18"/>
        <v>44479.282699920936</v>
      </c>
      <c r="BO91" s="69">
        <f t="shared" si="19"/>
        <v>69460.016899362265</v>
      </c>
      <c r="BP91" s="69">
        <f t="shared" si="20"/>
        <v>221162.90702376846</v>
      </c>
      <c r="BQ91" s="69">
        <f t="shared" si="21"/>
        <v>151702.8901244062</v>
      </c>
      <c r="BR91" s="69">
        <f t="shared" si="22"/>
        <v>69460.016899362265</v>
      </c>
      <c r="BS91" s="69">
        <f t="shared" si="23"/>
        <v>-26442.171388653849</v>
      </c>
      <c r="BT91" s="69">
        <f t="shared" si="24"/>
        <v>77258.434810545354</v>
      </c>
      <c r="BU91" s="69">
        <f t="shared" si="25"/>
        <v>50816.263421891505</v>
      </c>
    </row>
    <row r="92" spans="1:73" s="2" customFormat="1" x14ac:dyDescent="0.25">
      <c r="A92" s="63">
        <v>32</v>
      </c>
      <c r="B92" s="63">
        <v>414</v>
      </c>
      <c r="C92" s="63">
        <v>345606</v>
      </c>
      <c r="D92" s="63">
        <v>346308</v>
      </c>
      <c r="E92" s="63" t="s">
        <v>168</v>
      </c>
      <c r="F92" s="63" t="s">
        <v>169</v>
      </c>
      <c r="G92" s="70">
        <v>82</v>
      </c>
      <c r="H92" s="70">
        <v>82</v>
      </c>
      <c r="I92" s="65">
        <v>31564</v>
      </c>
      <c r="J92" s="65">
        <v>103704</v>
      </c>
      <c r="K92" s="65">
        <f t="shared" si="26"/>
        <v>135268</v>
      </c>
      <c r="L92" s="65">
        <v>11741</v>
      </c>
      <c r="M92" s="65">
        <v>45526</v>
      </c>
      <c r="N92" s="65">
        <v>19823</v>
      </c>
      <c r="O92" s="65">
        <v>58178</v>
      </c>
      <c r="P92" s="65">
        <v>268.83999999999997</v>
      </c>
      <c r="Q92" s="65">
        <v>227.79</v>
      </c>
      <c r="R92" s="65">
        <v>70556</v>
      </c>
      <c r="S92" s="65">
        <v>156140</v>
      </c>
      <c r="T92" s="65">
        <v>28566</v>
      </c>
      <c r="U92" s="65">
        <v>67596</v>
      </c>
      <c r="V92" s="65">
        <v>41990</v>
      </c>
      <c r="W92" s="65">
        <v>88544</v>
      </c>
      <c r="X92" s="65">
        <v>246.99</v>
      </c>
      <c r="Y92" s="65">
        <v>230.99</v>
      </c>
      <c r="Z92" s="65">
        <v>11231</v>
      </c>
      <c r="AA92" s="65">
        <v>11508</v>
      </c>
      <c r="AB92" s="65">
        <v>9275</v>
      </c>
      <c r="AC92" s="65">
        <v>9673</v>
      </c>
      <c r="AD92" s="65">
        <v>1956</v>
      </c>
      <c r="AE92" s="65">
        <v>1835</v>
      </c>
      <c r="AF92" s="65">
        <v>121.09</v>
      </c>
      <c r="AG92" s="65">
        <v>118.97</v>
      </c>
      <c r="AH92" s="65">
        <v>92795</v>
      </c>
      <c r="AI92" s="65">
        <v>181928</v>
      </c>
      <c r="AJ92" s="65">
        <v>67450</v>
      </c>
      <c r="AK92" s="65">
        <v>140618</v>
      </c>
      <c r="AL92" s="65">
        <v>25345</v>
      </c>
      <c r="AM92" s="65">
        <v>41310</v>
      </c>
      <c r="AN92" s="65">
        <v>137.58000000000001</v>
      </c>
      <c r="AO92" s="65">
        <v>129.38</v>
      </c>
      <c r="AP92" s="65">
        <v>860.44</v>
      </c>
      <c r="AQ92" s="65">
        <v>1904.15</v>
      </c>
      <c r="AR92" s="65">
        <v>348.37</v>
      </c>
      <c r="AS92" s="65">
        <v>824.34</v>
      </c>
      <c r="AT92" s="65">
        <v>512.07000000000005</v>
      </c>
      <c r="AU92" s="65">
        <v>1079.81</v>
      </c>
      <c r="AV92" s="65">
        <v>246.99</v>
      </c>
      <c r="AW92" s="65">
        <v>230.99</v>
      </c>
      <c r="AX92" s="66">
        <v>384.92682926829269</v>
      </c>
      <c r="AY92" s="66">
        <v>1264.6829268292684</v>
      </c>
      <c r="AZ92" s="66">
        <v>143.1829268292683</v>
      </c>
      <c r="BA92" s="66">
        <v>555.19512195121956</v>
      </c>
      <c r="BB92" s="66">
        <v>241.7439024390244</v>
      </c>
      <c r="BC92" s="66">
        <v>709.48780487804879</v>
      </c>
      <c r="BD92" s="66">
        <v>268.83570394344605</v>
      </c>
      <c r="BE92" s="67">
        <v>227.79071299916529</v>
      </c>
      <c r="BF92" s="59">
        <f t="shared" si="14"/>
        <v>0</v>
      </c>
      <c r="BG92" s="59"/>
      <c r="BH92" s="59"/>
      <c r="BI92" s="60">
        <f t="shared" si="27"/>
        <v>50262.92415179409</v>
      </c>
      <c r="BJ92" s="59">
        <f t="shared" si="15"/>
        <v>50262.92415179409</v>
      </c>
      <c r="BK92" s="69">
        <f t="shared" si="16"/>
        <v>11728.560619860047</v>
      </c>
      <c r="BL92" s="69">
        <f t="shared" si="16"/>
        <v>38534.363531934046</v>
      </c>
      <c r="BM92" s="69">
        <f t="shared" si="17"/>
        <v>46072.943535468665</v>
      </c>
      <c r="BN92" s="69">
        <f t="shared" si="18"/>
        <v>5962.2295513298959</v>
      </c>
      <c r="BO92" s="69">
        <f t="shared" si="19"/>
        <v>40110.713984138769</v>
      </c>
      <c r="BP92" s="69">
        <f t="shared" si="20"/>
        <v>59699.709466052198</v>
      </c>
      <c r="BQ92" s="69">
        <f t="shared" si="21"/>
        <v>19588.995481913429</v>
      </c>
      <c r="BR92" s="69">
        <f t="shared" si="22"/>
        <v>40110.713984138769</v>
      </c>
      <c r="BS92" s="69">
        <f t="shared" si="23"/>
        <v>-34344.382915608614</v>
      </c>
      <c r="BT92" s="69">
        <f t="shared" si="24"/>
        <v>-21165.345934118151</v>
      </c>
      <c r="BU92" s="69">
        <f t="shared" si="25"/>
        <v>-55509.728849726765</v>
      </c>
    </row>
    <row r="93" spans="1:73" s="2" customFormat="1" x14ac:dyDescent="0.25">
      <c r="A93" s="63">
        <v>32</v>
      </c>
      <c r="B93" s="63">
        <v>416</v>
      </c>
      <c r="C93" s="63">
        <v>346806</v>
      </c>
      <c r="D93" s="63">
        <v>347005</v>
      </c>
      <c r="E93" s="63" t="s">
        <v>170</v>
      </c>
      <c r="F93" s="63" t="s">
        <v>171</v>
      </c>
      <c r="G93" s="70">
        <v>45</v>
      </c>
      <c r="H93" s="70">
        <v>45</v>
      </c>
      <c r="I93" s="65">
        <v>0</v>
      </c>
      <c r="J93" s="65">
        <v>0</v>
      </c>
      <c r="K93" s="65">
        <f t="shared" si="26"/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80</v>
      </c>
      <c r="AK93" s="65">
        <v>246</v>
      </c>
      <c r="AL93" s="65">
        <v>-80</v>
      </c>
      <c r="AM93" s="65">
        <v>-246</v>
      </c>
      <c r="AN93" s="65">
        <v>0</v>
      </c>
      <c r="AO93" s="65">
        <v>0</v>
      </c>
      <c r="AP93" s="65"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v>0</v>
      </c>
      <c r="AV93" s="65">
        <v>0</v>
      </c>
      <c r="AW93" s="65">
        <v>0</v>
      </c>
      <c r="AX93" s="66">
        <v>0</v>
      </c>
      <c r="AY93" s="66">
        <v>0</v>
      </c>
      <c r="AZ93" s="66">
        <v>0</v>
      </c>
      <c r="BA93" s="66">
        <v>0</v>
      </c>
      <c r="BB93" s="66">
        <v>0</v>
      </c>
      <c r="BC93" s="66">
        <v>0</v>
      </c>
      <c r="BD93" s="66">
        <v>0</v>
      </c>
      <c r="BE93" s="67">
        <v>0</v>
      </c>
      <c r="BF93" s="59">
        <f t="shared" si="14"/>
        <v>0</v>
      </c>
      <c r="BG93" s="59"/>
      <c r="BH93" s="59"/>
      <c r="BI93" s="60">
        <f t="shared" si="27"/>
        <v>0</v>
      </c>
      <c r="BJ93" s="59">
        <f t="shared" si="15"/>
        <v>0</v>
      </c>
      <c r="BK93" s="69">
        <f t="shared" si="16"/>
        <v>0</v>
      </c>
      <c r="BL93" s="69">
        <f t="shared" si="16"/>
        <v>0</v>
      </c>
      <c r="BM93" s="69">
        <f t="shared" si="17"/>
        <v>22011.977186417618</v>
      </c>
      <c r="BN93" s="69">
        <f t="shared" si="18"/>
        <v>0</v>
      </c>
      <c r="BO93" s="69">
        <f t="shared" si="19"/>
        <v>22011.977186417618</v>
      </c>
      <c r="BP93" s="69">
        <f t="shared" si="20"/>
        <v>22011.977186417618</v>
      </c>
      <c r="BQ93" s="69">
        <f t="shared" si="21"/>
        <v>0</v>
      </c>
      <c r="BR93" s="69">
        <f t="shared" si="22"/>
        <v>22011.977186417618</v>
      </c>
      <c r="BS93" s="69">
        <f t="shared" si="23"/>
        <v>-22011.977186417618</v>
      </c>
      <c r="BT93" s="69">
        <f t="shared" si="24"/>
        <v>-22011.977186417618</v>
      </c>
      <c r="BU93" s="69">
        <f t="shared" si="25"/>
        <v>-44023.954372835236</v>
      </c>
    </row>
    <row r="94" spans="1:73" s="2" customFormat="1" x14ac:dyDescent="0.25">
      <c r="A94" s="63">
        <v>32</v>
      </c>
      <c r="B94" s="63">
        <v>418</v>
      </c>
      <c r="C94" s="63">
        <v>349202</v>
      </c>
      <c r="D94" s="63">
        <v>346806</v>
      </c>
      <c r="E94" s="63" t="s">
        <v>172</v>
      </c>
      <c r="F94" s="63" t="s">
        <v>170</v>
      </c>
      <c r="G94" s="70">
        <v>62</v>
      </c>
      <c r="H94" s="70">
        <v>62</v>
      </c>
      <c r="I94" s="65">
        <v>6078</v>
      </c>
      <c r="J94" s="65">
        <v>34</v>
      </c>
      <c r="K94" s="65">
        <f t="shared" si="26"/>
        <v>6112</v>
      </c>
      <c r="L94" s="65">
        <v>1745</v>
      </c>
      <c r="M94" s="65">
        <v>16</v>
      </c>
      <c r="N94" s="65">
        <v>4333</v>
      </c>
      <c r="O94" s="65">
        <v>18</v>
      </c>
      <c r="P94" s="65">
        <v>348.31</v>
      </c>
      <c r="Q94" s="65">
        <v>212.5</v>
      </c>
      <c r="R94" s="65">
        <v>8330</v>
      </c>
      <c r="S94" s="65">
        <v>1869</v>
      </c>
      <c r="T94" s="65">
        <v>2348</v>
      </c>
      <c r="U94" s="65">
        <v>237</v>
      </c>
      <c r="V94" s="65">
        <v>5982</v>
      </c>
      <c r="W94" s="65">
        <v>1632</v>
      </c>
      <c r="X94" s="65">
        <v>354.77</v>
      </c>
      <c r="Y94" s="65">
        <v>788.61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>
        <v>0</v>
      </c>
      <c r="AH94" s="65">
        <v>9996</v>
      </c>
      <c r="AI94" s="65">
        <v>2996</v>
      </c>
      <c r="AJ94" s="65">
        <v>13936</v>
      </c>
      <c r="AK94" s="65">
        <v>3920</v>
      </c>
      <c r="AL94" s="65">
        <v>-3940</v>
      </c>
      <c r="AM94" s="65">
        <v>-924</v>
      </c>
      <c r="AN94" s="65">
        <v>71.73</v>
      </c>
      <c r="AO94" s="65">
        <v>76.430000000000007</v>
      </c>
      <c r="AP94" s="65">
        <v>134.35</v>
      </c>
      <c r="AQ94" s="65">
        <v>30.15</v>
      </c>
      <c r="AR94" s="65">
        <v>37.869999999999997</v>
      </c>
      <c r="AS94" s="65">
        <v>3.82</v>
      </c>
      <c r="AT94" s="65">
        <v>96.48</v>
      </c>
      <c r="AU94" s="65">
        <v>26.33</v>
      </c>
      <c r="AV94" s="65">
        <v>354.77</v>
      </c>
      <c r="AW94" s="65">
        <v>789.27</v>
      </c>
      <c r="AX94" s="66">
        <v>98.032258064516128</v>
      </c>
      <c r="AY94" s="66">
        <v>0.54838709677419351</v>
      </c>
      <c r="AZ94" s="66">
        <v>28.14516129032258</v>
      </c>
      <c r="BA94" s="66">
        <v>0.25806451612903225</v>
      </c>
      <c r="BB94" s="66">
        <v>69.887096774193552</v>
      </c>
      <c r="BC94" s="66">
        <v>0.29032258064516125</v>
      </c>
      <c r="BD94" s="66">
        <v>348.30945558739256</v>
      </c>
      <c r="BE94" s="67">
        <v>212.5</v>
      </c>
      <c r="BF94" s="59">
        <f t="shared" si="14"/>
        <v>0</v>
      </c>
      <c r="BG94" s="59"/>
      <c r="BH94" s="59"/>
      <c r="BI94" s="60">
        <f t="shared" si="27"/>
        <v>2271.0987995369601</v>
      </c>
      <c r="BJ94" s="59">
        <f t="shared" si="15"/>
        <v>2271.0987995369601</v>
      </c>
      <c r="BK94" s="69">
        <f t="shared" si="16"/>
        <v>2258.4650693039334</v>
      </c>
      <c r="BL94" s="69">
        <f t="shared" si="16"/>
        <v>12.633730233026283</v>
      </c>
      <c r="BM94" s="69">
        <f t="shared" si="17"/>
        <v>31475.706765185059</v>
      </c>
      <c r="BN94" s="69">
        <f t="shared" si="18"/>
        <v>1148.093752787451</v>
      </c>
      <c r="BO94" s="69">
        <f t="shared" si="19"/>
        <v>30327.613012397607</v>
      </c>
      <c r="BP94" s="69">
        <f t="shared" si="20"/>
        <v>30334.035386138108</v>
      </c>
      <c r="BQ94" s="69">
        <f t="shared" si="21"/>
        <v>6.4223737405023584</v>
      </c>
      <c r="BR94" s="69">
        <f t="shared" si="22"/>
        <v>30327.613012397607</v>
      </c>
      <c r="BS94" s="69">
        <f t="shared" si="23"/>
        <v>-29217.241695881126</v>
      </c>
      <c r="BT94" s="69">
        <f t="shared" si="24"/>
        <v>-30321.401655905083</v>
      </c>
      <c r="BU94" s="69">
        <f t="shared" si="25"/>
        <v>-59538.64335178621</v>
      </c>
    </row>
    <row r="95" spans="1:73" s="2" customFormat="1" x14ac:dyDescent="0.25">
      <c r="A95" s="63">
        <v>32</v>
      </c>
      <c r="B95" s="63">
        <v>420</v>
      </c>
      <c r="C95" s="63">
        <v>349202</v>
      </c>
      <c r="D95" s="63">
        <v>348731</v>
      </c>
      <c r="E95" s="63" t="s">
        <v>172</v>
      </c>
      <c r="F95" s="63" t="s">
        <v>167</v>
      </c>
      <c r="G95" s="70">
        <v>41</v>
      </c>
      <c r="H95" s="70">
        <v>41</v>
      </c>
      <c r="I95" s="65">
        <v>21980</v>
      </c>
      <c r="J95" s="65">
        <v>12665</v>
      </c>
      <c r="K95" s="65">
        <f t="shared" si="26"/>
        <v>34645</v>
      </c>
      <c r="L95" s="65">
        <v>2691</v>
      </c>
      <c r="M95" s="65">
        <v>3132</v>
      </c>
      <c r="N95" s="65">
        <v>19289</v>
      </c>
      <c r="O95" s="65">
        <v>9533</v>
      </c>
      <c r="P95" s="65">
        <v>816.8</v>
      </c>
      <c r="Q95" s="65">
        <v>404.37</v>
      </c>
      <c r="R95" s="65">
        <v>30898</v>
      </c>
      <c r="S95" s="65">
        <v>19633</v>
      </c>
      <c r="T95" s="65">
        <v>4454</v>
      </c>
      <c r="U95" s="65">
        <v>5128</v>
      </c>
      <c r="V95" s="65">
        <v>26444</v>
      </c>
      <c r="W95" s="65">
        <v>14505</v>
      </c>
      <c r="X95" s="65">
        <v>693.71</v>
      </c>
      <c r="Y95" s="65">
        <v>382.86</v>
      </c>
      <c r="Z95" s="65">
        <v>15127</v>
      </c>
      <c r="AA95" s="65">
        <v>15314</v>
      </c>
      <c r="AB95" s="65">
        <v>16178</v>
      </c>
      <c r="AC95" s="65">
        <v>16357</v>
      </c>
      <c r="AD95" s="65">
        <v>-1051</v>
      </c>
      <c r="AE95" s="65">
        <v>-1043</v>
      </c>
      <c r="AF95" s="65">
        <v>93.5</v>
      </c>
      <c r="AG95" s="65">
        <v>93.62</v>
      </c>
      <c r="AH95" s="65">
        <v>48191</v>
      </c>
      <c r="AI95" s="65">
        <v>35693</v>
      </c>
      <c r="AJ95" s="65">
        <v>27125</v>
      </c>
      <c r="AK95" s="65">
        <v>24079</v>
      </c>
      <c r="AL95" s="65">
        <v>21066</v>
      </c>
      <c r="AM95" s="65">
        <v>11614</v>
      </c>
      <c r="AN95" s="65">
        <v>177.66</v>
      </c>
      <c r="AO95" s="65">
        <v>148.22999999999999</v>
      </c>
      <c r="AP95" s="65">
        <v>753.61</v>
      </c>
      <c r="AQ95" s="65">
        <v>478.85</v>
      </c>
      <c r="AR95" s="65">
        <v>108.63</v>
      </c>
      <c r="AS95" s="65">
        <v>125.07</v>
      </c>
      <c r="AT95" s="65">
        <v>644.98</v>
      </c>
      <c r="AU95" s="65">
        <v>353.78</v>
      </c>
      <c r="AV95" s="65">
        <v>693.74</v>
      </c>
      <c r="AW95" s="65">
        <v>382.87</v>
      </c>
      <c r="AX95" s="66">
        <v>536.09756097560978</v>
      </c>
      <c r="AY95" s="66">
        <v>308.90243902439022</v>
      </c>
      <c r="AZ95" s="66">
        <v>65.634146341463421</v>
      </c>
      <c r="BA95" s="66">
        <v>76.390243902439025</v>
      </c>
      <c r="BB95" s="66">
        <v>470.46341463414637</v>
      </c>
      <c r="BC95" s="66">
        <v>232.51219512195121</v>
      </c>
      <c r="BD95" s="66">
        <v>816.79672984020806</v>
      </c>
      <c r="BE95" s="67">
        <v>404.37420178799482</v>
      </c>
      <c r="BF95" s="59">
        <f t="shared" si="14"/>
        <v>0</v>
      </c>
      <c r="BG95" s="59"/>
      <c r="BH95" s="59"/>
      <c r="BI95" s="60">
        <f t="shared" si="27"/>
        <v>12873.399527152811</v>
      </c>
      <c r="BJ95" s="59">
        <f t="shared" si="15"/>
        <v>12873.399527152811</v>
      </c>
      <c r="BK95" s="69">
        <f t="shared" si="16"/>
        <v>8167.3350153505198</v>
      </c>
      <c r="BL95" s="69">
        <f t="shared" si="16"/>
        <v>4706.0645118022903</v>
      </c>
      <c r="BM95" s="69">
        <f t="shared" si="17"/>
        <v>24207.232721958851</v>
      </c>
      <c r="BN95" s="69">
        <f t="shared" si="18"/>
        <v>4151.8757298894661</v>
      </c>
      <c r="BO95" s="69">
        <f t="shared" si="19"/>
        <v>20055.356992069384</v>
      </c>
      <c r="BP95" s="69">
        <f t="shared" si="20"/>
        <v>22447.691210406512</v>
      </c>
      <c r="BQ95" s="69">
        <f t="shared" si="21"/>
        <v>2392.3342183371287</v>
      </c>
      <c r="BR95" s="69">
        <f t="shared" si="22"/>
        <v>20055.356992069384</v>
      </c>
      <c r="BS95" s="69">
        <f t="shared" si="23"/>
        <v>-16039.897706608332</v>
      </c>
      <c r="BT95" s="69">
        <f t="shared" si="24"/>
        <v>-17741.626698604221</v>
      </c>
      <c r="BU95" s="69">
        <f t="shared" si="25"/>
        <v>-33781.524405212549</v>
      </c>
    </row>
    <row r="96" spans="1:73" s="2" customFormat="1" x14ac:dyDescent="0.25">
      <c r="A96" s="63">
        <v>32</v>
      </c>
      <c r="B96" s="63">
        <v>422</v>
      </c>
      <c r="C96" s="63">
        <v>348905</v>
      </c>
      <c r="D96" s="63">
        <v>349202</v>
      </c>
      <c r="E96" s="63" t="s">
        <v>173</v>
      </c>
      <c r="F96" s="63" t="s">
        <v>172</v>
      </c>
      <c r="G96" s="70">
        <v>33</v>
      </c>
      <c r="H96" s="70">
        <v>33</v>
      </c>
      <c r="I96" s="65">
        <v>16427</v>
      </c>
      <c r="J96" s="65">
        <v>11002</v>
      </c>
      <c r="K96" s="65">
        <f t="shared" si="26"/>
        <v>27429</v>
      </c>
      <c r="L96" s="65">
        <v>1975</v>
      </c>
      <c r="M96" s="65">
        <v>2300</v>
      </c>
      <c r="N96" s="65">
        <v>14452</v>
      </c>
      <c r="O96" s="65">
        <v>8702</v>
      </c>
      <c r="P96" s="65">
        <v>831.75</v>
      </c>
      <c r="Q96" s="65">
        <v>478.35</v>
      </c>
      <c r="R96" s="65">
        <v>23015</v>
      </c>
      <c r="S96" s="65">
        <v>16703</v>
      </c>
      <c r="T96" s="65">
        <v>3278</v>
      </c>
      <c r="U96" s="65">
        <v>3761</v>
      </c>
      <c r="V96" s="65">
        <v>19737</v>
      </c>
      <c r="W96" s="65">
        <v>12942</v>
      </c>
      <c r="X96" s="65">
        <v>702.1</v>
      </c>
      <c r="Y96" s="65">
        <v>444.11</v>
      </c>
      <c r="Z96" s="65">
        <v>11826</v>
      </c>
      <c r="AA96" s="65">
        <v>11961</v>
      </c>
      <c r="AB96" s="65">
        <v>11843</v>
      </c>
      <c r="AC96" s="65">
        <v>11945</v>
      </c>
      <c r="AD96" s="65">
        <v>-17</v>
      </c>
      <c r="AE96" s="65">
        <v>16</v>
      </c>
      <c r="AF96" s="65">
        <v>99.86</v>
      </c>
      <c r="AG96" s="65">
        <v>100.13</v>
      </c>
      <c r="AH96" s="65">
        <v>35848</v>
      </c>
      <c r="AI96" s="65">
        <v>29091</v>
      </c>
      <c r="AJ96" s="65">
        <v>17165</v>
      </c>
      <c r="AK96" s="65">
        <v>16715</v>
      </c>
      <c r="AL96" s="65">
        <v>18683</v>
      </c>
      <c r="AM96" s="65">
        <v>12376</v>
      </c>
      <c r="AN96" s="65">
        <v>208.84</v>
      </c>
      <c r="AO96" s="65">
        <v>174.04</v>
      </c>
      <c r="AP96" s="65">
        <v>697.42</v>
      </c>
      <c r="AQ96" s="65">
        <v>506.15</v>
      </c>
      <c r="AR96" s="65">
        <v>99.33</v>
      </c>
      <c r="AS96" s="65">
        <v>113.97</v>
      </c>
      <c r="AT96" s="65">
        <v>598.09</v>
      </c>
      <c r="AU96" s="65">
        <v>392.18</v>
      </c>
      <c r="AV96" s="65">
        <v>702.12</v>
      </c>
      <c r="AW96" s="65">
        <v>444.11</v>
      </c>
      <c r="AX96" s="66">
        <v>497.78787878787881</v>
      </c>
      <c r="AY96" s="66">
        <v>333.39393939393938</v>
      </c>
      <c r="AZ96" s="66">
        <v>59.848484848484851</v>
      </c>
      <c r="BA96" s="66">
        <v>69.696969696969703</v>
      </c>
      <c r="BB96" s="66">
        <v>437.93939393939394</v>
      </c>
      <c r="BC96" s="66">
        <v>263.69696969696969</v>
      </c>
      <c r="BD96" s="66">
        <v>831.74683544303798</v>
      </c>
      <c r="BE96" s="67">
        <v>478.3478260869565</v>
      </c>
      <c r="BF96" s="59">
        <f t="shared" si="14"/>
        <v>0</v>
      </c>
      <c r="BG96" s="59"/>
      <c r="BH96" s="59"/>
      <c r="BI96" s="60">
        <f t="shared" si="27"/>
        <v>10192.076075343468</v>
      </c>
      <c r="BJ96" s="59">
        <f t="shared" si="15"/>
        <v>10192.076075343468</v>
      </c>
      <c r="BK96" s="69">
        <f t="shared" si="16"/>
        <v>6103.9496040565509</v>
      </c>
      <c r="BL96" s="69">
        <f t="shared" si="16"/>
        <v>4088.1264712869165</v>
      </c>
      <c r="BM96" s="69">
        <f t="shared" si="17"/>
        <v>19245.067586762103</v>
      </c>
      <c r="BN96" s="69">
        <f t="shared" si="18"/>
        <v>3102.9509833891839</v>
      </c>
      <c r="BO96" s="69">
        <f t="shared" si="19"/>
        <v>16142.116603372919</v>
      </c>
      <c r="BP96" s="69">
        <f t="shared" si="20"/>
        <v>18220.321188461359</v>
      </c>
      <c r="BQ96" s="69">
        <f t="shared" si="21"/>
        <v>2078.2045850884397</v>
      </c>
      <c r="BR96" s="69">
        <f t="shared" si="22"/>
        <v>16142.116603372919</v>
      </c>
      <c r="BS96" s="69">
        <f t="shared" si="23"/>
        <v>-13141.117982705553</v>
      </c>
      <c r="BT96" s="69">
        <f t="shared" si="24"/>
        <v>-14132.194717174443</v>
      </c>
      <c r="BU96" s="69">
        <f t="shared" si="25"/>
        <v>-27273.312699879996</v>
      </c>
    </row>
    <row r="97" spans="1:73" s="2" customFormat="1" x14ac:dyDescent="0.25">
      <c r="A97" s="63">
        <v>32</v>
      </c>
      <c r="B97" s="63">
        <v>424</v>
      </c>
      <c r="C97" s="63">
        <v>346401</v>
      </c>
      <c r="D97" s="63">
        <v>346806</v>
      </c>
      <c r="E97" s="63" t="s">
        <v>174</v>
      </c>
      <c r="F97" s="63" t="s">
        <v>170</v>
      </c>
      <c r="G97" s="70">
        <v>41</v>
      </c>
      <c r="H97" s="70">
        <v>41</v>
      </c>
      <c r="I97" s="65">
        <v>148672</v>
      </c>
      <c r="J97" s="65">
        <v>312126</v>
      </c>
      <c r="K97" s="65">
        <f t="shared" si="26"/>
        <v>460798</v>
      </c>
      <c r="L97" s="65">
        <v>213998</v>
      </c>
      <c r="M97" s="65">
        <v>295183</v>
      </c>
      <c r="N97" s="65">
        <v>-65326</v>
      </c>
      <c r="O97" s="65">
        <v>16943</v>
      </c>
      <c r="P97" s="65">
        <v>69.47</v>
      </c>
      <c r="Q97" s="65">
        <v>105.74</v>
      </c>
      <c r="R97" s="65">
        <v>326130</v>
      </c>
      <c r="S97" s="65">
        <v>468206</v>
      </c>
      <c r="T97" s="65">
        <v>398669</v>
      </c>
      <c r="U97" s="65">
        <v>450788</v>
      </c>
      <c r="V97" s="65">
        <v>-72539</v>
      </c>
      <c r="W97" s="65">
        <v>17418</v>
      </c>
      <c r="X97" s="65">
        <v>81.8</v>
      </c>
      <c r="Y97" s="65">
        <v>103.86</v>
      </c>
      <c r="Z97" s="65">
        <v>4655</v>
      </c>
      <c r="AA97" s="65">
        <v>4611</v>
      </c>
      <c r="AB97" s="65">
        <v>4545</v>
      </c>
      <c r="AC97" s="65">
        <v>4570</v>
      </c>
      <c r="AD97" s="65">
        <v>110</v>
      </c>
      <c r="AE97" s="65">
        <v>41</v>
      </c>
      <c r="AF97" s="65">
        <v>102.42</v>
      </c>
      <c r="AG97" s="65">
        <v>100.9</v>
      </c>
      <c r="AH97" s="65">
        <v>338042</v>
      </c>
      <c r="AI97" s="65">
        <v>478160</v>
      </c>
      <c r="AJ97" s="65">
        <v>443554</v>
      </c>
      <c r="AK97" s="65">
        <v>497951</v>
      </c>
      <c r="AL97" s="65">
        <v>-105512</v>
      </c>
      <c r="AM97" s="65">
        <v>-19791</v>
      </c>
      <c r="AN97" s="65">
        <v>76.209999999999994</v>
      </c>
      <c r="AO97" s="65">
        <v>96.03</v>
      </c>
      <c r="AP97" s="65">
        <v>7954.39</v>
      </c>
      <c r="AQ97" s="65">
        <v>11419.66</v>
      </c>
      <c r="AR97" s="65">
        <v>9723.6299999999992</v>
      </c>
      <c r="AS97" s="65">
        <v>10994.83</v>
      </c>
      <c r="AT97" s="65">
        <v>-1769.24</v>
      </c>
      <c r="AU97" s="65">
        <v>424.83</v>
      </c>
      <c r="AV97" s="65">
        <v>81.8</v>
      </c>
      <c r="AW97" s="65">
        <v>103.86</v>
      </c>
      <c r="AX97" s="66">
        <v>3626.1463414634145</v>
      </c>
      <c r="AY97" s="66">
        <v>7612.8292682926831</v>
      </c>
      <c r="AZ97" s="66">
        <v>5219.4634146341459</v>
      </c>
      <c r="BA97" s="66">
        <v>7199.5853658536589</v>
      </c>
      <c r="BB97" s="66">
        <v>-1593.3170731707314</v>
      </c>
      <c r="BC97" s="66">
        <v>413.24390243902417</v>
      </c>
      <c r="BD97" s="66">
        <v>69.473546481742815</v>
      </c>
      <c r="BE97" s="67">
        <v>105.73982919070542</v>
      </c>
      <c r="BF97" s="59">
        <f t="shared" si="14"/>
        <v>0</v>
      </c>
      <c r="BG97" s="59"/>
      <c r="BH97" s="59"/>
      <c r="BI97" s="60">
        <f t="shared" si="27"/>
        <v>171223.45952700131</v>
      </c>
      <c r="BJ97" s="59">
        <f t="shared" si="15"/>
        <v>171223.45952700131</v>
      </c>
      <c r="BK97" s="69">
        <f t="shared" si="16"/>
        <v>55243.586506014217</v>
      </c>
      <c r="BL97" s="69">
        <f t="shared" si="16"/>
        <v>115979.8730209871</v>
      </c>
      <c r="BM97" s="69">
        <f t="shared" si="17"/>
        <v>48138.508425833112</v>
      </c>
      <c r="BN97" s="69">
        <f t="shared" si="18"/>
        <v>28083.151433763727</v>
      </c>
      <c r="BO97" s="69">
        <f t="shared" si="19"/>
        <v>20055.356992069384</v>
      </c>
      <c r="BP97" s="69">
        <f t="shared" si="20"/>
        <v>79013.8812899529</v>
      </c>
      <c r="BQ97" s="69">
        <f t="shared" si="21"/>
        <v>58958.524297883509</v>
      </c>
      <c r="BR97" s="69">
        <f t="shared" si="22"/>
        <v>20055.356992069384</v>
      </c>
      <c r="BS97" s="69">
        <f t="shared" si="23"/>
        <v>7105.0780801811052</v>
      </c>
      <c r="BT97" s="69">
        <f t="shared" si="24"/>
        <v>36965.991731034199</v>
      </c>
      <c r="BU97" s="69">
        <f t="shared" si="25"/>
        <v>44071.069811215304</v>
      </c>
    </row>
    <row r="98" spans="1:73" s="2" customFormat="1" x14ac:dyDescent="0.25">
      <c r="A98" s="63">
        <v>32</v>
      </c>
      <c r="B98" s="63">
        <v>426</v>
      </c>
      <c r="C98" s="63">
        <v>346308</v>
      </c>
      <c r="D98" s="63">
        <v>321508</v>
      </c>
      <c r="E98" s="63" t="s">
        <v>169</v>
      </c>
      <c r="F98" s="63" t="s">
        <v>66</v>
      </c>
      <c r="G98" s="70">
        <v>76</v>
      </c>
      <c r="H98" s="70">
        <v>76</v>
      </c>
      <c r="I98" s="65">
        <v>934953</v>
      </c>
      <c r="J98" s="65">
        <v>339207</v>
      </c>
      <c r="K98" s="65">
        <f t="shared" si="26"/>
        <v>1274160</v>
      </c>
      <c r="L98" s="65">
        <v>889292</v>
      </c>
      <c r="M98" s="65">
        <v>323730</v>
      </c>
      <c r="N98" s="65">
        <v>45661</v>
      </c>
      <c r="O98" s="65">
        <v>15477</v>
      </c>
      <c r="P98" s="65">
        <v>105.13</v>
      </c>
      <c r="Q98" s="65">
        <v>104.78</v>
      </c>
      <c r="R98" s="65">
        <v>1345647</v>
      </c>
      <c r="S98" s="65">
        <v>804653</v>
      </c>
      <c r="T98" s="65">
        <v>1288408</v>
      </c>
      <c r="U98" s="65">
        <v>784337</v>
      </c>
      <c r="V98" s="65">
        <v>57239</v>
      </c>
      <c r="W98" s="65">
        <v>20316</v>
      </c>
      <c r="X98" s="65">
        <v>104.44</v>
      </c>
      <c r="Y98" s="65">
        <v>102.59</v>
      </c>
      <c r="Z98" s="65">
        <v>212228</v>
      </c>
      <c r="AA98" s="65">
        <v>207183</v>
      </c>
      <c r="AB98" s="65">
        <v>215306</v>
      </c>
      <c r="AC98" s="65">
        <v>216893</v>
      </c>
      <c r="AD98" s="65">
        <v>-3078</v>
      </c>
      <c r="AE98" s="65">
        <v>-9710</v>
      </c>
      <c r="AF98" s="65">
        <v>98.57</v>
      </c>
      <c r="AG98" s="65">
        <v>95.52</v>
      </c>
      <c r="AH98" s="65">
        <v>1568861</v>
      </c>
      <c r="AI98" s="65">
        <v>1017978</v>
      </c>
      <c r="AJ98" s="65">
        <v>1552203</v>
      </c>
      <c r="AK98" s="65">
        <v>1045534</v>
      </c>
      <c r="AL98" s="65">
        <v>16658</v>
      </c>
      <c r="AM98" s="65">
        <v>-27556</v>
      </c>
      <c r="AN98" s="65">
        <v>101.07</v>
      </c>
      <c r="AO98" s="65">
        <v>97.36</v>
      </c>
      <c r="AP98" s="65">
        <v>17705.88</v>
      </c>
      <c r="AQ98" s="65">
        <v>10587.54</v>
      </c>
      <c r="AR98" s="65">
        <v>16952.740000000002</v>
      </c>
      <c r="AS98" s="65">
        <v>10320.219999999999</v>
      </c>
      <c r="AT98" s="65">
        <v>753.14</v>
      </c>
      <c r="AU98" s="65">
        <v>267.32</v>
      </c>
      <c r="AV98" s="65">
        <v>104.44</v>
      </c>
      <c r="AW98" s="65">
        <v>102.59</v>
      </c>
      <c r="AX98" s="66">
        <v>12302.013157894737</v>
      </c>
      <c r="AY98" s="66">
        <v>4463.25</v>
      </c>
      <c r="AZ98" s="66">
        <v>11701.21052631579</v>
      </c>
      <c r="BA98" s="66">
        <v>4259.605263157895</v>
      </c>
      <c r="BB98" s="66">
        <v>600.8026315789466</v>
      </c>
      <c r="BC98" s="66">
        <v>203.64473684210498</v>
      </c>
      <c r="BD98" s="66">
        <v>105.13453398883605</v>
      </c>
      <c r="BE98" s="67">
        <v>104.7808358817533</v>
      </c>
      <c r="BF98" s="59">
        <f t="shared" si="14"/>
        <v>0</v>
      </c>
      <c r="BG98" s="59"/>
      <c r="BH98" s="59"/>
      <c r="BI98" s="60">
        <f t="shared" si="27"/>
        <v>473452.75628566963</v>
      </c>
      <c r="BJ98" s="59">
        <f t="shared" si="15"/>
        <v>473452.75628566963</v>
      </c>
      <c r="BK98" s="69">
        <f t="shared" si="16"/>
        <v>347410.11713407713</v>
      </c>
      <c r="BL98" s="69">
        <f t="shared" si="16"/>
        <v>126042.63915159254</v>
      </c>
      <c r="BM98" s="69">
        <f t="shared" si="17"/>
        <v>213782.18356920176</v>
      </c>
      <c r="BN98" s="69">
        <f t="shared" si="18"/>
        <v>176606.39987658535</v>
      </c>
      <c r="BO98" s="69">
        <f t="shared" si="19"/>
        <v>37175.783692616424</v>
      </c>
      <c r="BP98" s="69">
        <f t="shared" si="20"/>
        <v>101249.72867481006</v>
      </c>
      <c r="BQ98" s="69">
        <f t="shared" si="21"/>
        <v>64073.944982193636</v>
      </c>
      <c r="BR98" s="69">
        <f t="shared" si="22"/>
        <v>37175.783692616424</v>
      </c>
      <c r="BS98" s="69">
        <f t="shared" si="23"/>
        <v>133627.93356487536</v>
      </c>
      <c r="BT98" s="69">
        <f t="shared" si="24"/>
        <v>24792.910476782476</v>
      </c>
      <c r="BU98" s="69">
        <f t="shared" si="25"/>
        <v>158420.84404165784</v>
      </c>
    </row>
    <row r="99" spans="1:73" s="2" customFormat="1" x14ac:dyDescent="0.25">
      <c r="A99" s="63">
        <v>32</v>
      </c>
      <c r="B99" s="63">
        <v>428</v>
      </c>
      <c r="C99" s="63">
        <v>345606</v>
      </c>
      <c r="D99" s="63">
        <v>343507</v>
      </c>
      <c r="E99" s="63" t="s">
        <v>168</v>
      </c>
      <c r="F99" s="63" t="s">
        <v>175</v>
      </c>
      <c r="G99" s="70">
        <v>101</v>
      </c>
      <c r="H99" s="70">
        <v>101</v>
      </c>
      <c r="I99" s="65">
        <v>88299</v>
      </c>
      <c r="J99" s="65">
        <v>44607</v>
      </c>
      <c r="K99" s="65">
        <f t="shared" si="26"/>
        <v>132906</v>
      </c>
      <c r="L99" s="65">
        <v>73586</v>
      </c>
      <c r="M99" s="65">
        <v>21636</v>
      </c>
      <c r="N99" s="65">
        <v>14713</v>
      </c>
      <c r="O99" s="65">
        <v>22971</v>
      </c>
      <c r="P99" s="65">
        <v>119.99</v>
      </c>
      <c r="Q99" s="65">
        <v>206.17</v>
      </c>
      <c r="R99" s="65">
        <v>132149</v>
      </c>
      <c r="S99" s="65">
        <v>82500</v>
      </c>
      <c r="T99" s="65">
        <v>108243</v>
      </c>
      <c r="U99" s="65">
        <v>48487</v>
      </c>
      <c r="V99" s="65">
        <v>23906</v>
      </c>
      <c r="W99" s="65">
        <v>34013</v>
      </c>
      <c r="X99" s="65">
        <v>122.09</v>
      </c>
      <c r="Y99" s="65">
        <v>170.15</v>
      </c>
      <c r="Z99" s="65">
        <v>6155</v>
      </c>
      <c r="AA99" s="65">
        <v>6030</v>
      </c>
      <c r="AB99" s="65">
        <v>0</v>
      </c>
      <c r="AC99" s="65">
        <v>0</v>
      </c>
      <c r="AD99" s="65">
        <v>6155</v>
      </c>
      <c r="AE99" s="65">
        <v>6030</v>
      </c>
      <c r="AF99" s="65">
        <v>0</v>
      </c>
      <c r="AG99" s="65">
        <v>0</v>
      </c>
      <c r="AH99" s="65">
        <v>139534</v>
      </c>
      <c r="AI99" s="65">
        <v>90785</v>
      </c>
      <c r="AJ99" s="65">
        <v>128841</v>
      </c>
      <c r="AK99" s="65">
        <v>73637</v>
      </c>
      <c r="AL99" s="65">
        <v>10693</v>
      </c>
      <c r="AM99" s="65">
        <v>17148</v>
      </c>
      <c r="AN99" s="65">
        <v>108.3</v>
      </c>
      <c r="AO99" s="65">
        <v>123.29</v>
      </c>
      <c r="AP99" s="65">
        <v>1308.4100000000001</v>
      </c>
      <c r="AQ99" s="65">
        <v>816.83</v>
      </c>
      <c r="AR99" s="65">
        <v>1071.71</v>
      </c>
      <c r="AS99" s="65">
        <v>480.07</v>
      </c>
      <c r="AT99" s="65">
        <v>236.7</v>
      </c>
      <c r="AU99" s="65">
        <v>336.76</v>
      </c>
      <c r="AV99" s="65">
        <v>122.09</v>
      </c>
      <c r="AW99" s="65">
        <v>170.15</v>
      </c>
      <c r="AX99" s="66">
        <v>874.24752475247521</v>
      </c>
      <c r="AY99" s="66">
        <v>441.65346534653463</v>
      </c>
      <c r="AZ99" s="66">
        <v>728.57425742574253</v>
      </c>
      <c r="BA99" s="66">
        <v>214.21782178217822</v>
      </c>
      <c r="BB99" s="66">
        <v>145.67326732673268</v>
      </c>
      <c r="BC99" s="66">
        <v>227.43564356435641</v>
      </c>
      <c r="BD99" s="66">
        <v>119.99429239257469</v>
      </c>
      <c r="BE99" s="67">
        <v>206.1702717692734</v>
      </c>
      <c r="BF99" s="59">
        <f t="shared" si="14"/>
        <v>0</v>
      </c>
      <c r="BG99" s="59"/>
      <c r="BH99" s="59"/>
      <c r="BI99" s="60">
        <f t="shared" si="27"/>
        <v>49385.251480899737</v>
      </c>
      <c r="BJ99" s="59">
        <f t="shared" si="15"/>
        <v>49385.251480899737</v>
      </c>
      <c r="BK99" s="69">
        <f t="shared" si="16"/>
        <v>32810.168995470223</v>
      </c>
      <c r="BL99" s="69">
        <f t="shared" si="16"/>
        <v>16575.08248542951</v>
      </c>
      <c r="BM99" s="69">
        <f t="shared" si="17"/>
        <v>66083.753404722811</v>
      </c>
      <c r="BN99" s="69">
        <f t="shared" si="18"/>
        <v>16679.093497429934</v>
      </c>
      <c r="BO99" s="69">
        <f t="shared" si="19"/>
        <v>49404.659907292873</v>
      </c>
      <c r="BP99" s="69">
        <f t="shared" si="20"/>
        <v>57830.625361486658</v>
      </c>
      <c r="BQ99" s="69">
        <f t="shared" si="21"/>
        <v>8425.9654541937853</v>
      </c>
      <c r="BR99" s="69">
        <f t="shared" si="22"/>
        <v>49404.659907292873</v>
      </c>
      <c r="BS99" s="69">
        <f t="shared" si="23"/>
        <v>-33273.584409252588</v>
      </c>
      <c r="BT99" s="69">
        <f t="shared" si="24"/>
        <v>-41255.542876057152</v>
      </c>
      <c r="BU99" s="69">
        <f t="shared" si="25"/>
        <v>-74529.127285309747</v>
      </c>
    </row>
    <row r="100" spans="1:73" s="2" customFormat="1" x14ac:dyDescent="0.25">
      <c r="A100" s="63">
        <v>32</v>
      </c>
      <c r="B100" s="63">
        <v>430</v>
      </c>
      <c r="C100" s="63">
        <v>348002</v>
      </c>
      <c r="D100" s="63">
        <v>345606</v>
      </c>
      <c r="E100" s="63" t="s">
        <v>176</v>
      </c>
      <c r="F100" s="63" t="s">
        <v>168</v>
      </c>
      <c r="G100" s="70">
        <v>91</v>
      </c>
      <c r="H100" s="70">
        <v>91</v>
      </c>
      <c r="I100" s="65">
        <v>46</v>
      </c>
      <c r="J100" s="65">
        <v>3923</v>
      </c>
      <c r="K100" s="65">
        <f t="shared" si="26"/>
        <v>3969</v>
      </c>
      <c r="L100" s="65">
        <v>0</v>
      </c>
      <c r="M100" s="65">
        <v>1</v>
      </c>
      <c r="N100" s="65">
        <v>46</v>
      </c>
      <c r="O100" s="65">
        <v>3922</v>
      </c>
      <c r="P100" s="65">
        <v>0</v>
      </c>
      <c r="Q100" s="65">
        <v>392300</v>
      </c>
      <c r="R100" s="65">
        <v>1370</v>
      </c>
      <c r="S100" s="65">
        <v>5906</v>
      </c>
      <c r="T100" s="65">
        <v>1</v>
      </c>
      <c r="U100" s="65">
        <v>1</v>
      </c>
      <c r="V100" s="65">
        <v>1369</v>
      </c>
      <c r="W100" s="65">
        <v>5905</v>
      </c>
      <c r="X100" s="65">
        <v>137000</v>
      </c>
      <c r="Y100" s="65">
        <v>590600</v>
      </c>
      <c r="Z100" s="65">
        <v>96</v>
      </c>
      <c r="AA100" s="65">
        <v>32</v>
      </c>
      <c r="AB100" s="65">
        <v>0</v>
      </c>
      <c r="AC100" s="65">
        <v>0</v>
      </c>
      <c r="AD100" s="65">
        <v>96</v>
      </c>
      <c r="AE100" s="65">
        <v>32</v>
      </c>
      <c r="AF100" s="65">
        <v>0</v>
      </c>
      <c r="AG100" s="65">
        <v>0</v>
      </c>
      <c r="AH100" s="65">
        <v>3052</v>
      </c>
      <c r="AI100" s="65">
        <v>11377</v>
      </c>
      <c r="AJ100" s="65">
        <v>5509</v>
      </c>
      <c r="AK100" s="65">
        <v>17724</v>
      </c>
      <c r="AL100" s="65">
        <v>-2457</v>
      </c>
      <c r="AM100" s="65">
        <v>-6347</v>
      </c>
      <c r="AN100" s="65">
        <v>55.4</v>
      </c>
      <c r="AO100" s="65">
        <v>64.19</v>
      </c>
      <c r="AP100" s="65">
        <v>15.05</v>
      </c>
      <c r="AQ100" s="65">
        <v>64.900000000000006</v>
      </c>
      <c r="AR100" s="65">
        <v>0.01</v>
      </c>
      <c r="AS100" s="65">
        <v>0.01</v>
      </c>
      <c r="AT100" s="65">
        <v>15.04</v>
      </c>
      <c r="AU100" s="65">
        <v>64.89</v>
      </c>
      <c r="AV100" s="65">
        <v>150500</v>
      </c>
      <c r="AW100" s="65">
        <v>649000</v>
      </c>
      <c r="AX100" s="66">
        <v>0.50549450549450547</v>
      </c>
      <c r="AY100" s="66">
        <v>43.109890109890109</v>
      </c>
      <c r="AZ100" s="66">
        <v>0</v>
      </c>
      <c r="BA100" s="66">
        <v>1.098901098901099E-2</v>
      </c>
      <c r="BB100" s="66">
        <v>0.50549450549450547</v>
      </c>
      <c r="BC100" s="66">
        <v>43.098901098901095</v>
      </c>
      <c r="BD100" s="66">
        <v>0</v>
      </c>
      <c r="BE100" s="67">
        <v>392299.99999999994</v>
      </c>
      <c r="BF100" s="59">
        <f t="shared" si="14"/>
        <v>0</v>
      </c>
      <c r="BG100" s="59"/>
      <c r="BH100" s="59"/>
      <c r="BI100" s="60">
        <f t="shared" si="27"/>
        <v>1474.8022145553327</v>
      </c>
      <c r="BJ100" s="59">
        <f t="shared" si="15"/>
        <v>1474.8022145553327</v>
      </c>
      <c r="BK100" s="69">
        <f t="shared" si="16"/>
        <v>17.092693844682618</v>
      </c>
      <c r="BL100" s="69">
        <f t="shared" si="16"/>
        <v>1457.7095207106502</v>
      </c>
      <c r="BM100" s="69">
        <f t="shared" si="17"/>
        <v>44521.798515306502</v>
      </c>
      <c r="BN100" s="69">
        <f t="shared" si="18"/>
        <v>8.6890938842090737</v>
      </c>
      <c r="BO100" s="69">
        <f t="shared" si="19"/>
        <v>44513.10942142229</v>
      </c>
      <c r="BP100" s="69">
        <f t="shared" si="20"/>
        <v>45254.138015069075</v>
      </c>
      <c r="BQ100" s="69">
        <f t="shared" si="21"/>
        <v>741.02859364678682</v>
      </c>
      <c r="BR100" s="69">
        <f t="shared" si="22"/>
        <v>44513.10942142229</v>
      </c>
      <c r="BS100" s="69">
        <f t="shared" si="23"/>
        <v>-44504.705821461823</v>
      </c>
      <c r="BT100" s="69">
        <f t="shared" si="24"/>
        <v>-43796.428494358428</v>
      </c>
      <c r="BU100" s="69">
        <f t="shared" si="25"/>
        <v>-88301.134315820251</v>
      </c>
    </row>
    <row r="101" spans="1:73" s="2" customFormat="1" x14ac:dyDescent="0.25">
      <c r="A101" s="63">
        <v>32</v>
      </c>
      <c r="B101" s="63">
        <v>432</v>
      </c>
      <c r="C101" s="63">
        <v>345319</v>
      </c>
      <c r="D101" s="63">
        <v>345606</v>
      </c>
      <c r="E101" s="63" t="s">
        <v>113</v>
      </c>
      <c r="F101" s="63" t="s">
        <v>168</v>
      </c>
      <c r="G101" s="70">
        <v>47</v>
      </c>
      <c r="H101" s="70">
        <v>47</v>
      </c>
      <c r="I101" s="65">
        <v>6363</v>
      </c>
      <c r="J101" s="65">
        <v>36910</v>
      </c>
      <c r="K101" s="65">
        <f t="shared" si="26"/>
        <v>43273</v>
      </c>
      <c r="L101" s="65">
        <v>2374</v>
      </c>
      <c r="M101" s="65">
        <v>12166</v>
      </c>
      <c r="N101" s="65">
        <v>3989</v>
      </c>
      <c r="O101" s="65">
        <v>24744</v>
      </c>
      <c r="P101" s="65">
        <v>268.02999999999997</v>
      </c>
      <c r="Q101" s="65">
        <v>303.39</v>
      </c>
      <c r="R101" s="65">
        <v>17996</v>
      </c>
      <c r="S101" s="65">
        <v>54669</v>
      </c>
      <c r="T101" s="65">
        <v>5764</v>
      </c>
      <c r="U101" s="65">
        <v>17955</v>
      </c>
      <c r="V101" s="65">
        <v>12232</v>
      </c>
      <c r="W101" s="65">
        <v>36714</v>
      </c>
      <c r="X101" s="65">
        <v>312.20999999999998</v>
      </c>
      <c r="Y101" s="65">
        <v>304.48</v>
      </c>
      <c r="Z101" s="65">
        <v>5214</v>
      </c>
      <c r="AA101" s="65">
        <v>5842</v>
      </c>
      <c r="AB101" s="65">
        <v>6199</v>
      </c>
      <c r="AC101" s="65">
        <v>6485</v>
      </c>
      <c r="AD101" s="65">
        <v>-985</v>
      </c>
      <c r="AE101" s="65">
        <v>-643</v>
      </c>
      <c r="AF101" s="65">
        <v>84.11</v>
      </c>
      <c r="AG101" s="65">
        <v>90.08</v>
      </c>
      <c r="AH101" s="65">
        <v>27476</v>
      </c>
      <c r="AI101" s="65">
        <v>61385</v>
      </c>
      <c r="AJ101" s="65">
        <v>19129</v>
      </c>
      <c r="AK101" s="65">
        <v>32368</v>
      </c>
      <c r="AL101" s="65">
        <v>8347</v>
      </c>
      <c r="AM101" s="65">
        <v>29017</v>
      </c>
      <c r="AN101" s="65">
        <v>143.63999999999999</v>
      </c>
      <c r="AO101" s="65">
        <v>189.65</v>
      </c>
      <c r="AP101" s="65">
        <v>382.89</v>
      </c>
      <c r="AQ101" s="65">
        <v>1163.17</v>
      </c>
      <c r="AR101" s="65">
        <v>122.64</v>
      </c>
      <c r="AS101" s="65">
        <v>382.02</v>
      </c>
      <c r="AT101" s="65">
        <v>260.25</v>
      </c>
      <c r="AU101" s="65">
        <v>781.15</v>
      </c>
      <c r="AV101" s="65">
        <v>312.20999999999998</v>
      </c>
      <c r="AW101" s="65">
        <v>304.48</v>
      </c>
      <c r="AX101" s="66">
        <v>135.38297872340425</v>
      </c>
      <c r="AY101" s="66">
        <v>785.31914893617022</v>
      </c>
      <c r="AZ101" s="66">
        <v>50.51063829787234</v>
      </c>
      <c r="BA101" s="66">
        <v>258.85106382978722</v>
      </c>
      <c r="BB101" s="66">
        <v>84.872340425531917</v>
      </c>
      <c r="BC101" s="66">
        <v>526.468085106383</v>
      </c>
      <c r="BD101" s="66">
        <v>268.02864363942712</v>
      </c>
      <c r="BE101" s="67">
        <v>303.38648693079074</v>
      </c>
      <c r="BF101" s="59">
        <f t="shared" si="14"/>
        <v>0</v>
      </c>
      <c r="BG101" s="59"/>
      <c r="BH101" s="59"/>
      <c r="BI101" s="60">
        <f t="shared" si="27"/>
        <v>16079.394363933716</v>
      </c>
      <c r="BJ101" s="59">
        <f t="shared" si="15"/>
        <v>16079.394363933716</v>
      </c>
      <c r="BK101" s="69">
        <f t="shared" si="16"/>
        <v>2364.3654550807714</v>
      </c>
      <c r="BL101" s="69">
        <f t="shared" si="16"/>
        <v>13715.028908852944</v>
      </c>
      <c r="BM101" s="69">
        <f t="shared" si="17"/>
        <v>24192.215639792219</v>
      </c>
      <c r="BN101" s="69">
        <f t="shared" si="18"/>
        <v>1201.9283562004855</v>
      </c>
      <c r="BO101" s="69">
        <f t="shared" si="19"/>
        <v>22990.287283591733</v>
      </c>
      <c r="BP101" s="69">
        <f t="shared" si="20"/>
        <v>29962.340658942972</v>
      </c>
      <c r="BQ101" s="69">
        <f t="shared" si="21"/>
        <v>6972.0533753512373</v>
      </c>
      <c r="BR101" s="69">
        <f t="shared" si="22"/>
        <v>22990.287283591733</v>
      </c>
      <c r="BS101" s="69">
        <f t="shared" si="23"/>
        <v>-21827.850184711446</v>
      </c>
      <c r="BT101" s="69">
        <f t="shared" si="24"/>
        <v>-16247.311750090028</v>
      </c>
      <c r="BU101" s="69">
        <f t="shared" si="25"/>
        <v>-38075.161934801472</v>
      </c>
    </row>
    <row r="102" spans="1:73" s="2" customFormat="1" x14ac:dyDescent="0.25">
      <c r="A102" s="63">
        <v>32</v>
      </c>
      <c r="B102" s="63">
        <v>434</v>
      </c>
      <c r="C102" s="63">
        <v>346308</v>
      </c>
      <c r="D102" s="63">
        <v>346401</v>
      </c>
      <c r="E102" s="63" t="s">
        <v>169</v>
      </c>
      <c r="F102" s="63" t="s">
        <v>174</v>
      </c>
      <c r="G102" s="70">
        <v>4</v>
      </c>
      <c r="H102" s="70">
        <v>4</v>
      </c>
      <c r="I102" s="65">
        <v>16681</v>
      </c>
      <c r="J102" s="65">
        <v>34437</v>
      </c>
      <c r="K102" s="65">
        <f t="shared" si="26"/>
        <v>51118</v>
      </c>
      <c r="L102" s="65">
        <v>20726</v>
      </c>
      <c r="M102" s="65">
        <v>45346</v>
      </c>
      <c r="N102" s="65">
        <v>-4045</v>
      </c>
      <c r="O102" s="65">
        <v>-10909</v>
      </c>
      <c r="P102" s="65">
        <v>80.48</v>
      </c>
      <c r="Q102" s="65">
        <v>75.94</v>
      </c>
      <c r="R102" s="65">
        <v>36863</v>
      </c>
      <c r="S102" s="65">
        <v>52400</v>
      </c>
      <c r="T102" s="65">
        <v>43237</v>
      </c>
      <c r="U102" s="65">
        <v>67772</v>
      </c>
      <c r="V102" s="65">
        <v>-6374</v>
      </c>
      <c r="W102" s="65">
        <v>-15372</v>
      </c>
      <c r="X102" s="65">
        <v>85.26</v>
      </c>
      <c r="Y102" s="65">
        <v>77.319999999999993</v>
      </c>
      <c r="Z102" s="65">
        <v>458</v>
      </c>
      <c r="AA102" s="65">
        <v>447</v>
      </c>
      <c r="AB102" s="65">
        <v>442</v>
      </c>
      <c r="AC102" s="65">
        <v>445</v>
      </c>
      <c r="AD102" s="65">
        <v>16</v>
      </c>
      <c r="AE102" s="65">
        <v>2</v>
      </c>
      <c r="AF102" s="65">
        <v>103.62</v>
      </c>
      <c r="AG102" s="65">
        <v>100.45</v>
      </c>
      <c r="AH102" s="65">
        <v>38907</v>
      </c>
      <c r="AI102" s="65">
        <v>54354</v>
      </c>
      <c r="AJ102" s="65">
        <v>53910</v>
      </c>
      <c r="AK102" s="65">
        <v>79490</v>
      </c>
      <c r="AL102" s="65">
        <v>-15003</v>
      </c>
      <c r="AM102" s="65">
        <v>-25136</v>
      </c>
      <c r="AN102" s="65">
        <v>72.17</v>
      </c>
      <c r="AO102" s="65">
        <v>68.38</v>
      </c>
      <c r="AP102" s="65">
        <v>9215.75</v>
      </c>
      <c r="AQ102" s="65">
        <v>13100</v>
      </c>
      <c r="AR102" s="65">
        <v>10809.25</v>
      </c>
      <c r="AS102" s="65">
        <v>16943</v>
      </c>
      <c r="AT102" s="65">
        <v>-1593.5</v>
      </c>
      <c r="AU102" s="65">
        <v>-3843</v>
      </c>
      <c r="AV102" s="65">
        <v>85.26</v>
      </c>
      <c r="AW102" s="65">
        <v>77.319999999999993</v>
      </c>
      <c r="AX102" s="66">
        <v>4170.25</v>
      </c>
      <c r="AY102" s="66">
        <v>8609.25</v>
      </c>
      <c r="AZ102" s="66">
        <v>5181.5</v>
      </c>
      <c r="BA102" s="66">
        <v>11336.5</v>
      </c>
      <c r="BB102" s="66">
        <v>-1011.25</v>
      </c>
      <c r="BC102" s="66">
        <v>-2727.25</v>
      </c>
      <c r="BD102" s="66">
        <v>80.483450738203217</v>
      </c>
      <c r="BE102" s="67">
        <v>75.942751290080707</v>
      </c>
      <c r="BF102" s="59">
        <f t="shared" si="14"/>
        <v>0</v>
      </c>
      <c r="BG102" s="59"/>
      <c r="BH102" s="59"/>
      <c r="BI102" s="60">
        <f t="shared" si="27"/>
        <v>18994.441825054044</v>
      </c>
      <c r="BJ102" s="59">
        <f t="shared" si="15"/>
        <v>18994.441825054044</v>
      </c>
      <c r="BK102" s="69">
        <f t="shared" si="16"/>
        <v>6198.3310005032772</v>
      </c>
      <c r="BL102" s="69">
        <f t="shared" si="16"/>
        <v>12796.110824550768</v>
      </c>
      <c r="BM102" s="69">
        <f t="shared" si="17"/>
        <v>5107.5500874458749</v>
      </c>
      <c r="BN102" s="69">
        <f t="shared" si="18"/>
        <v>3150.9298930976424</v>
      </c>
      <c r="BO102" s="69">
        <f t="shared" si="19"/>
        <v>1956.6201943482326</v>
      </c>
      <c r="BP102" s="69">
        <f t="shared" si="20"/>
        <v>8461.5403267505772</v>
      </c>
      <c r="BQ102" s="69">
        <f t="shared" si="21"/>
        <v>6504.9201324023452</v>
      </c>
      <c r="BR102" s="69">
        <f t="shared" si="22"/>
        <v>1956.6201943482326</v>
      </c>
      <c r="BS102" s="69">
        <f t="shared" si="23"/>
        <v>1090.7809130574024</v>
      </c>
      <c r="BT102" s="69">
        <f t="shared" si="24"/>
        <v>4334.5704978001904</v>
      </c>
      <c r="BU102" s="69">
        <f t="shared" si="25"/>
        <v>5425.3514108575928</v>
      </c>
    </row>
    <row r="103" spans="1:73" s="2" customFormat="1" x14ac:dyDescent="0.25">
      <c r="A103" s="63">
        <v>32</v>
      </c>
      <c r="B103" s="63">
        <v>436</v>
      </c>
      <c r="C103" s="63">
        <v>345704</v>
      </c>
      <c r="D103" s="63">
        <v>345606</v>
      </c>
      <c r="E103" s="63" t="s">
        <v>177</v>
      </c>
      <c r="F103" s="63" t="s">
        <v>168</v>
      </c>
      <c r="G103" s="70">
        <v>27</v>
      </c>
      <c r="H103" s="70">
        <v>27</v>
      </c>
      <c r="I103" s="65">
        <v>87</v>
      </c>
      <c r="J103" s="65">
        <v>91</v>
      </c>
      <c r="K103" s="65">
        <f t="shared" si="26"/>
        <v>178</v>
      </c>
      <c r="L103" s="65">
        <v>0</v>
      </c>
      <c r="M103" s="65">
        <v>0</v>
      </c>
      <c r="N103" s="65">
        <v>87</v>
      </c>
      <c r="O103" s="65">
        <v>91</v>
      </c>
      <c r="P103" s="65">
        <v>0</v>
      </c>
      <c r="Q103" s="65">
        <v>0</v>
      </c>
      <c r="R103" s="65">
        <v>189</v>
      </c>
      <c r="S103" s="65">
        <v>173</v>
      </c>
      <c r="T103" s="65">
        <v>0</v>
      </c>
      <c r="U103" s="65">
        <v>0</v>
      </c>
      <c r="V103" s="65">
        <v>189</v>
      </c>
      <c r="W103" s="65">
        <v>173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  <c r="AC103" s="65">
        <v>0</v>
      </c>
      <c r="AD103" s="65">
        <v>0</v>
      </c>
      <c r="AE103" s="65">
        <v>0</v>
      </c>
      <c r="AF103" s="65">
        <v>0</v>
      </c>
      <c r="AG103" s="65">
        <v>0</v>
      </c>
      <c r="AH103" s="65">
        <v>939</v>
      </c>
      <c r="AI103" s="65">
        <v>817</v>
      </c>
      <c r="AJ103" s="65">
        <v>1847</v>
      </c>
      <c r="AK103" s="65">
        <v>1277</v>
      </c>
      <c r="AL103" s="65">
        <v>-908</v>
      </c>
      <c r="AM103" s="65">
        <v>-460</v>
      </c>
      <c r="AN103" s="65">
        <v>50.84</v>
      </c>
      <c r="AO103" s="65">
        <v>63.98</v>
      </c>
      <c r="AP103" s="65">
        <v>7</v>
      </c>
      <c r="AQ103" s="65">
        <v>6.41</v>
      </c>
      <c r="AR103" s="65">
        <v>0</v>
      </c>
      <c r="AS103" s="65">
        <v>0</v>
      </c>
      <c r="AT103" s="65">
        <v>7</v>
      </c>
      <c r="AU103" s="65">
        <v>6.41</v>
      </c>
      <c r="AV103" s="65">
        <v>0</v>
      </c>
      <c r="AW103" s="65">
        <v>0</v>
      </c>
      <c r="AX103" s="66">
        <v>3.2222222222222223</v>
      </c>
      <c r="AY103" s="66">
        <v>3.3703703703703702</v>
      </c>
      <c r="AZ103" s="66">
        <v>0</v>
      </c>
      <c r="BA103" s="66">
        <v>0</v>
      </c>
      <c r="BB103" s="66">
        <v>3.2222222222222223</v>
      </c>
      <c r="BC103" s="66">
        <v>3.3703703703703702</v>
      </c>
      <c r="BD103" s="66">
        <v>0</v>
      </c>
      <c r="BE103" s="67">
        <v>0</v>
      </c>
      <c r="BF103" s="59">
        <f t="shared" si="14"/>
        <v>0</v>
      </c>
      <c r="BG103" s="59"/>
      <c r="BH103" s="59"/>
      <c r="BI103" s="60">
        <f t="shared" si="27"/>
        <v>66.141293572902299</v>
      </c>
      <c r="BJ103" s="59">
        <f t="shared" si="15"/>
        <v>66.141293572902299</v>
      </c>
      <c r="BK103" s="69">
        <f t="shared" si="16"/>
        <v>32.32748618450843</v>
      </c>
      <c r="BL103" s="69">
        <f t="shared" si="16"/>
        <v>33.813807388393876</v>
      </c>
      <c r="BM103" s="69">
        <f t="shared" si="17"/>
        <v>13223.620032892444</v>
      </c>
      <c r="BN103" s="69">
        <f t="shared" si="18"/>
        <v>16.433721041873682</v>
      </c>
      <c r="BO103" s="69">
        <f t="shared" si="19"/>
        <v>13207.18631185057</v>
      </c>
      <c r="BP103" s="69">
        <f t="shared" si="20"/>
        <v>13224.375606273679</v>
      </c>
      <c r="BQ103" s="69">
        <f t="shared" si="21"/>
        <v>17.189294423109253</v>
      </c>
      <c r="BR103" s="69">
        <f t="shared" si="22"/>
        <v>13207.18631185057</v>
      </c>
      <c r="BS103" s="69">
        <f t="shared" si="23"/>
        <v>-13191.292546707935</v>
      </c>
      <c r="BT103" s="69">
        <f t="shared" si="24"/>
        <v>-13190.561798885285</v>
      </c>
      <c r="BU103" s="69">
        <f t="shared" si="25"/>
        <v>-26381.854345593219</v>
      </c>
    </row>
    <row r="104" spans="1:73" s="2" customFormat="1" x14ac:dyDescent="0.25">
      <c r="A104" s="63">
        <v>32</v>
      </c>
      <c r="B104" s="63">
        <v>438</v>
      </c>
      <c r="C104" s="63">
        <v>346613</v>
      </c>
      <c r="D104" s="63">
        <v>346609</v>
      </c>
      <c r="E104" s="63" t="s">
        <v>178</v>
      </c>
      <c r="F104" s="63" t="s">
        <v>179</v>
      </c>
      <c r="G104" s="70">
        <v>5</v>
      </c>
      <c r="H104" s="70">
        <v>5</v>
      </c>
      <c r="I104" s="65">
        <v>0</v>
      </c>
      <c r="J104" s="65">
        <v>0</v>
      </c>
      <c r="K104" s="65">
        <f t="shared" si="26"/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65">
        <v>0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0</v>
      </c>
      <c r="AK104" s="65"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v>0</v>
      </c>
      <c r="AV104" s="65">
        <v>0</v>
      </c>
      <c r="AW104" s="65">
        <v>0</v>
      </c>
      <c r="AX104" s="66">
        <v>0</v>
      </c>
      <c r="AY104" s="66">
        <v>0</v>
      </c>
      <c r="AZ104" s="66">
        <v>0</v>
      </c>
      <c r="BA104" s="66">
        <v>0</v>
      </c>
      <c r="BB104" s="66">
        <v>0</v>
      </c>
      <c r="BC104" s="66">
        <v>0</v>
      </c>
      <c r="BD104" s="66">
        <v>0</v>
      </c>
      <c r="BE104" s="67">
        <v>0</v>
      </c>
      <c r="BF104" s="59">
        <f t="shared" si="14"/>
        <v>0</v>
      </c>
      <c r="BG104" s="59"/>
      <c r="BH104" s="59"/>
      <c r="BI104" s="60">
        <f t="shared" si="27"/>
        <v>0</v>
      </c>
      <c r="BJ104" s="59">
        <f t="shared" si="15"/>
        <v>0</v>
      </c>
      <c r="BK104" s="69">
        <f t="shared" si="16"/>
        <v>0</v>
      </c>
      <c r="BL104" s="69">
        <f t="shared" si="16"/>
        <v>0</v>
      </c>
      <c r="BM104" s="69">
        <f t="shared" si="17"/>
        <v>2445.7752429352909</v>
      </c>
      <c r="BN104" s="69">
        <f t="shared" si="18"/>
        <v>0</v>
      </c>
      <c r="BO104" s="69">
        <f t="shared" si="19"/>
        <v>2445.7752429352909</v>
      </c>
      <c r="BP104" s="69">
        <f t="shared" si="20"/>
        <v>2445.7752429352909</v>
      </c>
      <c r="BQ104" s="69">
        <f t="shared" si="21"/>
        <v>0</v>
      </c>
      <c r="BR104" s="69">
        <f t="shared" si="22"/>
        <v>2445.7752429352909</v>
      </c>
      <c r="BS104" s="69">
        <f t="shared" si="23"/>
        <v>-2445.7752429352909</v>
      </c>
      <c r="BT104" s="69">
        <f t="shared" si="24"/>
        <v>-2445.7752429352909</v>
      </c>
      <c r="BU104" s="69">
        <f t="shared" si="25"/>
        <v>-4891.5504858705817</v>
      </c>
    </row>
    <row r="105" spans="1:73" s="2" customFormat="1" x14ac:dyDescent="0.25">
      <c r="A105" s="63">
        <v>32</v>
      </c>
      <c r="B105" s="63">
        <v>440</v>
      </c>
      <c r="C105" s="63">
        <v>346806</v>
      </c>
      <c r="D105" s="63">
        <v>348303</v>
      </c>
      <c r="E105" s="63" t="s">
        <v>170</v>
      </c>
      <c r="F105" s="63" t="s">
        <v>180</v>
      </c>
      <c r="G105" s="70">
        <v>37</v>
      </c>
      <c r="H105" s="70">
        <v>37</v>
      </c>
      <c r="I105" s="65">
        <v>149047</v>
      </c>
      <c r="J105" s="65">
        <v>240230</v>
      </c>
      <c r="K105" s="65">
        <f t="shared" si="26"/>
        <v>389277</v>
      </c>
      <c r="L105" s="65">
        <v>217410</v>
      </c>
      <c r="M105" s="65">
        <v>244656</v>
      </c>
      <c r="N105" s="65">
        <v>-68363</v>
      </c>
      <c r="O105" s="65">
        <v>-4426</v>
      </c>
      <c r="P105" s="65">
        <v>68.56</v>
      </c>
      <c r="Q105" s="65">
        <v>98.19</v>
      </c>
      <c r="R105" s="65">
        <v>296716</v>
      </c>
      <c r="S105" s="65">
        <v>364393</v>
      </c>
      <c r="T105" s="65">
        <v>391842</v>
      </c>
      <c r="U105" s="65">
        <v>377130</v>
      </c>
      <c r="V105" s="65">
        <v>-95126</v>
      </c>
      <c r="W105" s="65">
        <v>-12737</v>
      </c>
      <c r="X105" s="65">
        <v>75.72</v>
      </c>
      <c r="Y105" s="65">
        <v>96.62</v>
      </c>
      <c r="Z105" s="65">
        <v>4201</v>
      </c>
      <c r="AA105" s="65">
        <v>4163</v>
      </c>
      <c r="AB105" s="65">
        <v>4099</v>
      </c>
      <c r="AC105" s="65">
        <v>4122</v>
      </c>
      <c r="AD105" s="65">
        <v>102</v>
      </c>
      <c r="AE105" s="65">
        <v>41</v>
      </c>
      <c r="AF105" s="65">
        <v>102.49</v>
      </c>
      <c r="AG105" s="65">
        <v>100.99</v>
      </c>
      <c r="AH105" s="65">
        <v>301706</v>
      </c>
      <c r="AI105" s="65">
        <v>369450</v>
      </c>
      <c r="AJ105" s="65">
        <v>399025</v>
      </c>
      <c r="AK105" s="65">
        <v>387163</v>
      </c>
      <c r="AL105" s="65">
        <v>-97319</v>
      </c>
      <c r="AM105" s="65">
        <v>-17713</v>
      </c>
      <c r="AN105" s="65">
        <v>75.61</v>
      </c>
      <c r="AO105" s="65">
        <v>95.42</v>
      </c>
      <c r="AP105" s="65">
        <v>8019.35</v>
      </c>
      <c r="AQ105" s="65">
        <v>9848.4599999999991</v>
      </c>
      <c r="AR105" s="65">
        <v>10590.32</v>
      </c>
      <c r="AS105" s="65">
        <v>10192.700000000001</v>
      </c>
      <c r="AT105" s="65">
        <v>-2570.9699999999998</v>
      </c>
      <c r="AU105" s="65">
        <v>-344.24</v>
      </c>
      <c r="AV105" s="65">
        <v>75.72</v>
      </c>
      <c r="AW105" s="65">
        <v>96.62</v>
      </c>
      <c r="AX105" s="66">
        <v>4028.2972972972975</v>
      </c>
      <c r="AY105" s="66">
        <v>6492.7027027027025</v>
      </c>
      <c r="AZ105" s="66">
        <v>5875.9459459459458</v>
      </c>
      <c r="BA105" s="66">
        <v>6612.3243243243242</v>
      </c>
      <c r="BB105" s="66">
        <v>-1847.6486486486483</v>
      </c>
      <c r="BC105" s="66">
        <v>-119.62162162162167</v>
      </c>
      <c r="BD105" s="66">
        <v>68.555724207718143</v>
      </c>
      <c r="BE105" s="67">
        <v>98.190929304819832</v>
      </c>
      <c r="BF105" s="59">
        <f t="shared" si="14"/>
        <v>0</v>
      </c>
      <c r="BG105" s="59"/>
      <c r="BH105" s="59"/>
      <c r="BI105" s="60">
        <f t="shared" si="27"/>
        <v>144647.66482122859</v>
      </c>
      <c r="BJ105" s="59">
        <f t="shared" si="15"/>
        <v>144647.66482122859</v>
      </c>
      <c r="BK105" s="69">
        <f t="shared" si="16"/>
        <v>55382.929118878477</v>
      </c>
      <c r="BL105" s="69">
        <f t="shared" si="16"/>
        <v>89264.73570235011</v>
      </c>
      <c r="BM105" s="69">
        <f t="shared" si="17"/>
        <v>46252.723235975711</v>
      </c>
      <c r="BN105" s="69">
        <f t="shared" si="18"/>
        <v>28153.98643825456</v>
      </c>
      <c r="BO105" s="69">
        <f t="shared" si="19"/>
        <v>18098.736797721151</v>
      </c>
      <c r="BP105" s="69">
        <f t="shared" si="20"/>
        <v>63476.58514127649</v>
      </c>
      <c r="BQ105" s="69">
        <f t="shared" si="21"/>
        <v>45377.848343555343</v>
      </c>
      <c r="BR105" s="69">
        <f t="shared" si="22"/>
        <v>18098.736797721151</v>
      </c>
      <c r="BS105" s="69">
        <f t="shared" si="23"/>
        <v>9130.2058829027665</v>
      </c>
      <c r="BT105" s="69">
        <f t="shared" si="24"/>
        <v>25788.15056107362</v>
      </c>
      <c r="BU105" s="69">
        <f t="shared" si="25"/>
        <v>34918.356443976387</v>
      </c>
    </row>
    <row r="106" spans="1:73" s="2" customFormat="1" x14ac:dyDescent="0.25">
      <c r="A106" s="63">
        <v>32</v>
      </c>
      <c r="B106" s="63">
        <v>442</v>
      </c>
      <c r="C106" s="63">
        <v>348731</v>
      </c>
      <c r="D106" s="63">
        <v>346308</v>
      </c>
      <c r="E106" s="63" t="s">
        <v>167</v>
      </c>
      <c r="F106" s="63" t="s">
        <v>181</v>
      </c>
      <c r="G106" s="70">
        <v>4</v>
      </c>
      <c r="H106" s="70">
        <v>4</v>
      </c>
      <c r="I106" s="65">
        <v>16759</v>
      </c>
      <c r="J106" s="65">
        <v>12978</v>
      </c>
      <c r="K106" s="65">
        <f t="shared" si="26"/>
        <v>29737</v>
      </c>
      <c r="L106" s="65">
        <v>0</v>
      </c>
      <c r="M106" s="65">
        <v>0</v>
      </c>
      <c r="N106" s="65">
        <v>16759</v>
      </c>
      <c r="O106" s="65">
        <v>12978</v>
      </c>
      <c r="P106" s="65">
        <v>0</v>
      </c>
      <c r="Q106" s="65">
        <v>0</v>
      </c>
      <c r="R106" s="65">
        <v>26505</v>
      </c>
      <c r="S106" s="65">
        <v>22794</v>
      </c>
      <c r="T106" s="65">
        <v>0</v>
      </c>
      <c r="U106" s="65">
        <v>0</v>
      </c>
      <c r="V106" s="65">
        <v>26505</v>
      </c>
      <c r="W106" s="65">
        <v>22794</v>
      </c>
      <c r="X106" s="65">
        <v>0</v>
      </c>
      <c r="Y106" s="65">
        <v>0</v>
      </c>
      <c r="Z106" s="65">
        <v>7169</v>
      </c>
      <c r="AA106" s="65">
        <v>21370</v>
      </c>
      <c r="AB106" s="65">
        <v>0</v>
      </c>
      <c r="AC106" s="65">
        <v>0</v>
      </c>
      <c r="AD106" s="65">
        <v>7169</v>
      </c>
      <c r="AE106" s="65">
        <v>21370</v>
      </c>
      <c r="AF106" s="65">
        <v>0</v>
      </c>
      <c r="AG106" s="65">
        <v>0</v>
      </c>
      <c r="AH106" s="65">
        <v>33893</v>
      </c>
      <c r="AI106" s="65">
        <v>44463</v>
      </c>
      <c r="AJ106" s="65">
        <v>0</v>
      </c>
      <c r="AK106" s="65">
        <v>0</v>
      </c>
      <c r="AL106" s="65">
        <v>33893</v>
      </c>
      <c r="AM106" s="65">
        <v>44463</v>
      </c>
      <c r="AN106" s="65">
        <v>0</v>
      </c>
      <c r="AO106" s="65">
        <v>0</v>
      </c>
      <c r="AP106" s="65">
        <v>6626.25</v>
      </c>
      <c r="AQ106" s="65">
        <v>5698.5</v>
      </c>
      <c r="AR106" s="65">
        <v>0</v>
      </c>
      <c r="AS106" s="65">
        <v>0</v>
      </c>
      <c r="AT106" s="65">
        <v>6626.25</v>
      </c>
      <c r="AU106" s="65">
        <v>5698.5</v>
      </c>
      <c r="AV106" s="65">
        <v>0</v>
      </c>
      <c r="AW106" s="65">
        <v>0</v>
      </c>
      <c r="AX106" s="66">
        <v>4189.75</v>
      </c>
      <c r="AY106" s="66">
        <v>3244.5</v>
      </c>
      <c r="AZ106" s="66">
        <v>0</v>
      </c>
      <c r="BA106" s="66">
        <v>0</v>
      </c>
      <c r="BB106" s="66">
        <v>4189.75</v>
      </c>
      <c r="BC106" s="66">
        <v>3244.5</v>
      </c>
      <c r="BD106" s="66">
        <v>0</v>
      </c>
      <c r="BE106" s="67">
        <v>0</v>
      </c>
      <c r="BF106" s="59">
        <f t="shared" si="14"/>
        <v>0</v>
      </c>
      <c r="BG106" s="59"/>
      <c r="BH106" s="59"/>
      <c r="BI106" s="60">
        <f t="shared" si="27"/>
        <v>11049.68340998537</v>
      </c>
      <c r="BJ106" s="59">
        <f t="shared" si="15"/>
        <v>11049.68340998537</v>
      </c>
      <c r="BK106" s="69">
        <f t="shared" si="16"/>
        <v>6227.3142639790431</v>
      </c>
      <c r="BL106" s="69">
        <f t="shared" si="16"/>
        <v>4822.3691460063264</v>
      </c>
      <c r="BM106" s="69">
        <f t="shared" si="17"/>
        <v>5122.2837683799689</v>
      </c>
      <c r="BN106" s="69">
        <f t="shared" si="18"/>
        <v>3165.6635740317361</v>
      </c>
      <c r="BO106" s="69">
        <f t="shared" si="19"/>
        <v>1956.6201943482326</v>
      </c>
      <c r="BP106" s="69">
        <f t="shared" si="20"/>
        <v>4408.0780297670444</v>
      </c>
      <c r="BQ106" s="69">
        <f t="shared" si="21"/>
        <v>2451.457835418812</v>
      </c>
      <c r="BR106" s="69">
        <f t="shared" si="22"/>
        <v>1956.6201943482326</v>
      </c>
      <c r="BS106" s="69">
        <f t="shared" si="23"/>
        <v>1105.0304955990741</v>
      </c>
      <c r="BT106" s="69">
        <f t="shared" si="24"/>
        <v>414.29111623928202</v>
      </c>
      <c r="BU106" s="69">
        <f t="shared" si="25"/>
        <v>1519.3216118383561</v>
      </c>
    </row>
    <row r="107" spans="1:73" s="2" customFormat="1" x14ac:dyDescent="0.25">
      <c r="A107" s="63">
        <v>32</v>
      </c>
      <c r="B107" s="63">
        <v>444</v>
      </c>
      <c r="C107" s="63">
        <v>348731</v>
      </c>
      <c r="D107" s="63">
        <v>346401</v>
      </c>
      <c r="E107" s="63" t="s">
        <v>167</v>
      </c>
      <c r="F107" s="63" t="s">
        <v>182</v>
      </c>
      <c r="G107" s="70">
        <v>2</v>
      </c>
      <c r="H107" s="70">
        <v>2</v>
      </c>
      <c r="I107" s="65">
        <v>1671</v>
      </c>
      <c r="J107" s="65">
        <v>4447</v>
      </c>
      <c r="K107" s="65">
        <f t="shared" si="26"/>
        <v>6118</v>
      </c>
      <c r="L107" s="65"/>
      <c r="M107" s="65"/>
      <c r="N107" s="65">
        <v>1671</v>
      </c>
      <c r="O107" s="65">
        <v>4447</v>
      </c>
      <c r="P107" s="65">
        <v>0</v>
      </c>
      <c r="Q107" s="65">
        <v>0</v>
      </c>
      <c r="R107" s="65">
        <v>3631</v>
      </c>
      <c r="S107" s="65">
        <v>6835</v>
      </c>
      <c r="T107" s="65"/>
      <c r="U107" s="65"/>
      <c r="V107" s="65">
        <v>3631</v>
      </c>
      <c r="W107" s="65">
        <v>6835</v>
      </c>
      <c r="X107" s="65">
        <v>0</v>
      </c>
      <c r="Y107" s="65">
        <v>0</v>
      </c>
      <c r="Z107" s="65">
        <v>1</v>
      </c>
      <c r="AA107" s="65">
        <v>1</v>
      </c>
      <c r="AB107" s="65"/>
      <c r="AC107" s="65"/>
      <c r="AD107" s="65">
        <v>1</v>
      </c>
      <c r="AE107" s="65">
        <v>1</v>
      </c>
      <c r="AF107" s="65">
        <v>0</v>
      </c>
      <c r="AG107" s="65">
        <v>0</v>
      </c>
      <c r="AH107" s="65">
        <v>3682</v>
      </c>
      <c r="AI107" s="65">
        <v>6918</v>
      </c>
      <c r="AJ107" s="65"/>
      <c r="AK107" s="65"/>
      <c r="AL107" s="65">
        <v>3682</v>
      </c>
      <c r="AM107" s="65">
        <v>6918</v>
      </c>
      <c r="AN107" s="65">
        <v>0</v>
      </c>
      <c r="AO107" s="65">
        <v>0</v>
      </c>
      <c r="AP107" s="65">
        <v>1815.5</v>
      </c>
      <c r="AQ107" s="65">
        <v>3417.5</v>
      </c>
      <c r="AR107" s="65"/>
      <c r="AS107" s="65"/>
      <c r="AT107" s="65">
        <v>1815.5</v>
      </c>
      <c r="AU107" s="65">
        <v>3417.5</v>
      </c>
      <c r="AV107" s="65">
        <v>0</v>
      </c>
      <c r="AW107" s="65">
        <v>0</v>
      </c>
      <c r="AX107" s="66">
        <v>835.5</v>
      </c>
      <c r="AY107" s="66">
        <v>2223.5</v>
      </c>
      <c r="AZ107" s="66">
        <v>0</v>
      </c>
      <c r="BA107" s="66">
        <v>0</v>
      </c>
      <c r="BB107" s="66">
        <v>835.5</v>
      </c>
      <c r="BC107" s="66">
        <v>2223.5</v>
      </c>
      <c r="BD107" s="66">
        <v>0</v>
      </c>
      <c r="BE107" s="67">
        <v>0</v>
      </c>
      <c r="BF107" s="59">
        <f t="shared" si="14"/>
        <v>0</v>
      </c>
      <c r="BG107" s="59"/>
      <c r="BH107" s="59"/>
      <c r="BI107" s="60">
        <f t="shared" si="27"/>
        <v>2273.3282813427882</v>
      </c>
      <c r="BJ107" s="59">
        <f t="shared" si="15"/>
        <v>2273.3282813427882</v>
      </c>
      <c r="BK107" s="69">
        <f t="shared" si="16"/>
        <v>620.91068292314469</v>
      </c>
      <c r="BL107" s="69">
        <f t="shared" si="16"/>
        <v>1652.4175984196434</v>
      </c>
      <c r="BM107" s="69">
        <f t="shared" si="17"/>
        <v>1293.9508771852763</v>
      </c>
      <c r="BN107" s="69">
        <f t="shared" si="18"/>
        <v>315.64078001116002</v>
      </c>
      <c r="BO107" s="69">
        <f t="shared" si="19"/>
        <v>978.31009717411632</v>
      </c>
      <c r="BP107" s="69">
        <f t="shared" si="20"/>
        <v>1818.3188037627631</v>
      </c>
      <c r="BQ107" s="69">
        <f t="shared" si="21"/>
        <v>840.00870658864676</v>
      </c>
      <c r="BR107" s="69">
        <f t="shared" si="22"/>
        <v>978.31009717411632</v>
      </c>
      <c r="BS107" s="69">
        <f t="shared" si="23"/>
        <v>-673.04019426213165</v>
      </c>
      <c r="BT107" s="69">
        <f t="shared" si="24"/>
        <v>-165.90120534311973</v>
      </c>
      <c r="BU107" s="69">
        <f t="shared" si="25"/>
        <v>-838.94139960525138</v>
      </c>
    </row>
    <row r="108" spans="1:73" s="2" customFormat="1" x14ac:dyDescent="0.25">
      <c r="A108" s="63">
        <v>32</v>
      </c>
      <c r="B108" s="63">
        <v>446</v>
      </c>
      <c r="C108" s="63">
        <v>346204</v>
      </c>
      <c r="D108" s="63">
        <v>348731</v>
      </c>
      <c r="E108" s="63" t="s">
        <v>183</v>
      </c>
      <c r="F108" s="63" t="s">
        <v>167</v>
      </c>
      <c r="G108" s="70">
        <v>3</v>
      </c>
      <c r="H108" s="70">
        <v>3</v>
      </c>
      <c r="I108" s="65">
        <v>859</v>
      </c>
      <c r="J108" s="65">
        <v>919</v>
      </c>
      <c r="K108" s="65">
        <f t="shared" si="26"/>
        <v>1778</v>
      </c>
      <c r="L108" s="65"/>
      <c r="M108" s="65"/>
      <c r="N108" s="65">
        <v>859</v>
      </c>
      <c r="O108" s="65">
        <v>919</v>
      </c>
      <c r="P108" s="65">
        <v>0</v>
      </c>
      <c r="Q108" s="65">
        <v>0</v>
      </c>
      <c r="R108" s="65">
        <v>1441</v>
      </c>
      <c r="S108" s="65">
        <v>1827</v>
      </c>
      <c r="T108" s="65"/>
      <c r="U108" s="65"/>
      <c r="V108" s="65">
        <v>1441</v>
      </c>
      <c r="W108" s="65">
        <v>1827</v>
      </c>
      <c r="X108" s="65">
        <v>0</v>
      </c>
      <c r="Y108" s="65">
        <v>0</v>
      </c>
      <c r="Z108" s="65">
        <v>2</v>
      </c>
      <c r="AA108" s="65">
        <v>43</v>
      </c>
      <c r="AB108" s="65"/>
      <c r="AC108" s="65"/>
      <c r="AD108" s="65">
        <v>2</v>
      </c>
      <c r="AE108" s="65">
        <v>43</v>
      </c>
      <c r="AF108" s="65">
        <v>0</v>
      </c>
      <c r="AG108" s="65">
        <v>0</v>
      </c>
      <c r="AH108" s="65">
        <v>1464</v>
      </c>
      <c r="AI108" s="65">
        <v>1965</v>
      </c>
      <c r="AJ108" s="65"/>
      <c r="AK108" s="65"/>
      <c r="AL108" s="65">
        <v>1464</v>
      </c>
      <c r="AM108" s="65">
        <v>1965</v>
      </c>
      <c r="AN108" s="65">
        <v>0</v>
      </c>
      <c r="AO108" s="65">
        <v>0</v>
      </c>
      <c r="AP108" s="65">
        <v>480.33</v>
      </c>
      <c r="AQ108" s="65">
        <v>609</v>
      </c>
      <c r="AR108" s="65"/>
      <c r="AS108" s="65"/>
      <c r="AT108" s="65">
        <v>480.33</v>
      </c>
      <c r="AU108" s="65">
        <v>609</v>
      </c>
      <c r="AV108" s="65">
        <v>0</v>
      </c>
      <c r="AW108" s="65">
        <v>0</v>
      </c>
      <c r="AX108" s="66">
        <v>286.33333333333331</v>
      </c>
      <c r="AY108" s="66">
        <v>306.33333333333331</v>
      </c>
      <c r="AZ108" s="66">
        <v>0</v>
      </c>
      <c r="BA108" s="66">
        <v>0</v>
      </c>
      <c r="BB108" s="66">
        <v>286.33333333333331</v>
      </c>
      <c r="BC108" s="66">
        <v>306.33333333333331</v>
      </c>
      <c r="BD108" s="66">
        <v>0</v>
      </c>
      <c r="BE108" s="67">
        <v>0</v>
      </c>
      <c r="BF108" s="59">
        <f t="shared" si="14"/>
        <v>0</v>
      </c>
      <c r="BG108" s="59"/>
      <c r="BH108" s="59"/>
      <c r="BI108" s="60">
        <f t="shared" si="27"/>
        <v>660.66977512708024</v>
      </c>
      <c r="BJ108" s="59">
        <f t="shared" si="15"/>
        <v>660.66977512708024</v>
      </c>
      <c r="BK108" s="69">
        <f t="shared" si="16"/>
        <v>319.1874785343993</v>
      </c>
      <c r="BL108" s="69">
        <f t="shared" si="16"/>
        <v>341.482296592681</v>
      </c>
      <c r="BM108" s="69">
        <f t="shared" si="17"/>
        <v>1629.7245293815135</v>
      </c>
      <c r="BN108" s="69">
        <f t="shared" si="18"/>
        <v>162.25938362033901</v>
      </c>
      <c r="BO108" s="69">
        <f t="shared" si="19"/>
        <v>1467.4651457611744</v>
      </c>
      <c r="BP108" s="69">
        <f t="shared" si="20"/>
        <v>1641.058130100047</v>
      </c>
      <c r="BQ108" s="69">
        <f t="shared" si="21"/>
        <v>173.59298433887258</v>
      </c>
      <c r="BR108" s="69">
        <f t="shared" si="22"/>
        <v>1467.4651457611744</v>
      </c>
      <c r="BS108" s="69">
        <f t="shared" si="23"/>
        <v>-1310.5370508471142</v>
      </c>
      <c r="BT108" s="69">
        <f t="shared" si="24"/>
        <v>-1299.575833507366</v>
      </c>
      <c r="BU108" s="69">
        <f t="shared" si="25"/>
        <v>-2610.1128843544802</v>
      </c>
    </row>
    <row r="109" spans="1:73" s="2" customFormat="1" x14ac:dyDescent="0.25">
      <c r="A109" s="63">
        <v>32</v>
      </c>
      <c r="B109" s="63">
        <v>0</v>
      </c>
      <c r="C109" s="63">
        <v>329410</v>
      </c>
      <c r="D109" s="63">
        <v>329444</v>
      </c>
      <c r="E109" s="63" t="s">
        <v>184</v>
      </c>
      <c r="F109" s="63" t="s">
        <v>185</v>
      </c>
      <c r="G109" s="64">
        <v>10</v>
      </c>
      <c r="H109" s="64">
        <v>10</v>
      </c>
      <c r="I109" s="65">
        <v>0</v>
      </c>
      <c r="J109" s="65">
        <v>0</v>
      </c>
      <c r="K109" s="65">
        <f t="shared" si="26"/>
        <v>0</v>
      </c>
      <c r="L109" s="65">
        <v>0</v>
      </c>
      <c r="M109" s="65">
        <v>0</v>
      </c>
      <c r="N109" s="65">
        <v>0</v>
      </c>
      <c r="O109" s="65">
        <v>0</v>
      </c>
      <c r="P109" s="65">
        <v>0</v>
      </c>
      <c r="Q109" s="65">
        <v>0</v>
      </c>
      <c r="R109" s="65">
        <v>0</v>
      </c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5">
        <v>0</v>
      </c>
      <c r="Y109" s="65">
        <v>0</v>
      </c>
      <c r="Z109" s="65">
        <v>0</v>
      </c>
      <c r="AA109" s="65">
        <v>0</v>
      </c>
      <c r="AB109" s="65">
        <v>0</v>
      </c>
      <c r="AC109" s="65">
        <v>0</v>
      </c>
      <c r="AD109" s="65">
        <v>0</v>
      </c>
      <c r="AE109" s="65">
        <v>0</v>
      </c>
      <c r="AF109" s="65">
        <v>0</v>
      </c>
      <c r="AG109" s="65">
        <v>0</v>
      </c>
      <c r="AH109" s="65">
        <v>0</v>
      </c>
      <c r="AI109" s="65">
        <v>0</v>
      </c>
      <c r="AJ109" s="65">
        <v>0</v>
      </c>
      <c r="AK109" s="65">
        <v>0</v>
      </c>
      <c r="AL109" s="65">
        <v>0</v>
      </c>
      <c r="AM109" s="65">
        <v>0</v>
      </c>
      <c r="AN109" s="65">
        <v>0</v>
      </c>
      <c r="AO109" s="65">
        <v>0</v>
      </c>
      <c r="AP109" s="65">
        <v>0</v>
      </c>
      <c r="AQ109" s="65">
        <v>0</v>
      </c>
      <c r="AR109" s="65">
        <v>0</v>
      </c>
      <c r="AS109" s="65">
        <v>0</v>
      </c>
      <c r="AT109" s="65">
        <v>0</v>
      </c>
      <c r="AU109" s="65">
        <v>0</v>
      </c>
      <c r="AV109" s="65">
        <v>0</v>
      </c>
      <c r="AW109" s="65">
        <v>0</v>
      </c>
      <c r="AX109" s="66">
        <v>0</v>
      </c>
      <c r="AY109" s="66">
        <v>0</v>
      </c>
      <c r="AZ109" s="66">
        <v>0</v>
      </c>
      <c r="BA109" s="66">
        <v>0</v>
      </c>
      <c r="BB109" s="66">
        <v>0</v>
      </c>
      <c r="BC109" s="66">
        <v>0</v>
      </c>
      <c r="BD109" s="66">
        <v>0</v>
      </c>
      <c r="BE109" s="67">
        <v>0</v>
      </c>
      <c r="BF109" s="59">
        <f t="shared" si="14"/>
        <v>0</v>
      </c>
      <c r="BG109" s="59"/>
      <c r="BH109" s="59"/>
      <c r="BI109" s="60">
        <f t="shared" si="27"/>
        <v>0</v>
      </c>
      <c r="BJ109" s="59">
        <f t="shared" si="15"/>
        <v>0</v>
      </c>
      <c r="BK109" s="69">
        <f t="shared" si="16"/>
        <v>0</v>
      </c>
      <c r="BL109" s="69">
        <f t="shared" si="16"/>
        <v>0</v>
      </c>
      <c r="BM109" s="69">
        <f t="shared" si="17"/>
        <v>4891.5504858705817</v>
      </c>
      <c r="BN109" s="69">
        <f t="shared" si="18"/>
        <v>0</v>
      </c>
      <c r="BO109" s="69">
        <f t="shared" si="19"/>
        <v>4891.5504858705817</v>
      </c>
      <c r="BP109" s="69">
        <f t="shared" si="20"/>
        <v>4891.5504858705817</v>
      </c>
      <c r="BQ109" s="69">
        <f t="shared" si="21"/>
        <v>0</v>
      </c>
      <c r="BR109" s="69">
        <f t="shared" si="22"/>
        <v>4891.5504858705817</v>
      </c>
      <c r="BS109" s="69">
        <f t="shared" si="23"/>
        <v>-4891.5504858705817</v>
      </c>
      <c r="BT109" s="69">
        <f t="shared" si="24"/>
        <v>-4891.5504858705817</v>
      </c>
      <c r="BU109" s="69">
        <f t="shared" si="25"/>
        <v>-9783.1009717411634</v>
      </c>
    </row>
    <row r="110" spans="1:73" s="2" customFormat="1" x14ac:dyDescent="0.25">
      <c r="A110" s="63">
        <v>32</v>
      </c>
      <c r="B110" s="63">
        <v>0</v>
      </c>
      <c r="C110" s="63">
        <v>328418</v>
      </c>
      <c r="D110" s="63">
        <v>328403</v>
      </c>
      <c r="E110" s="63" t="s">
        <v>186</v>
      </c>
      <c r="F110" s="63" t="s">
        <v>187</v>
      </c>
      <c r="G110" s="64">
        <v>41</v>
      </c>
      <c r="H110" s="64">
        <v>41</v>
      </c>
      <c r="I110" s="65">
        <v>0</v>
      </c>
      <c r="J110" s="65">
        <v>0</v>
      </c>
      <c r="K110" s="65">
        <f t="shared" si="26"/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5">
        <v>0</v>
      </c>
      <c r="R110" s="65">
        <v>0</v>
      </c>
      <c r="S110" s="65">
        <v>0</v>
      </c>
      <c r="T110" s="65">
        <v>0</v>
      </c>
      <c r="U110" s="65">
        <v>0</v>
      </c>
      <c r="V110" s="65">
        <v>0</v>
      </c>
      <c r="W110" s="65">
        <v>0</v>
      </c>
      <c r="X110" s="65">
        <v>0</v>
      </c>
      <c r="Y110" s="65">
        <v>0</v>
      </c>
      <c r="Z110" s="65">
        <v>0</v>
      </c>
      <c r="AA110" s="65">
        <v>0</v>
      </c>
      <c r="AB110" s="65">
        <v>0</v>
      </c>
      <c r="AC110" s="65">
        <v>0</v>
      </c>
      <c r="AD110" s="65">
        <v>0</v>
      </c>
      <c r="AE110" s="65">
        <v>0</v>
      </c>
      <c r="AF110" s="65">
        <v>0</v>
      </c>
      <c r="AG110" s="65">
        <v>0</v>
      </c>
      <c r="AH110" s="65">
        <v>0</v>
      </c>
      <c r="AI110" s="65">
        <v>0</v>
      </c>
      <c r="AJ110" s="65">
        <v>0</v>
      </c>
      <c r="AK110" s="65">
        <v>0</v>
      </c>
      <c r="AL110" s="65">
        <v>0</v>
      </c>
      <c r="AM110" s="65">
        <v>0</v>
      </c>
      <c r="AN110" s="65">
        <v>0</v>
      </c>
      <c r="AO110" s="65">
        <v>0</v>
      </c>
      <c r="AP110" s="65">
        <v>0</v>
      </c>
      <c r="AQ110" s="65">
        <v>0</v>
      </c>
      <c r="AR110" s="65">
        <v>0</v>
      </c>
      <c r="AS110" s="65">
        <v>0</v>
      </c>
      <c r="AT110" s="65">
        <v>0</v>
      </c>
      <c r="AU110" s="65">
        <v>0</v>
      </c>
      <c r="AV110" s="65">
        <v>0</v>
      </c>
      <c r="AW110" s="65">
        <v>0</v>
      </c>
      <c r="AX110" s="66">
        <v>0</v>
      </c>
      <c r="AY110" s="66">
        <v>0</v>
      </c>
      <c r="AZ110" s="66">
        <v>0</v>
      </c>
      <c r="BA110" s="66">
        <v>0</v>
      </c>
      <c r="BB110" s="66">
        <v>0</v>
      </c>
      <c r="BC110" s="66">
        <v>0</v>
      </c>
      <c r="BD110" s="66">
        <v>0</v>
      </c>
      <c r="BE110" s="67">
        <v>0</v>
      </c>
      <c r="BF110" s="59">
        <f t="shared" si="14"/>
        <v>0</v>
      </c>
      <c r="BG110" s="59"/>
      <c r="BH110" s="59"/>
      <c r="BI110" s="60">
        <f t="shared" si="27"/>
        <v>0</v>
      </c>
      <c r="BJ110" s="59">
        <f t="shared" si="15"/>
        <v>0</v>
      </c>
      <c r="BK110" s="69">
        <f t="shared" si="16"/>
        <v>0</v>
      </c>
      <c r="BL110" s="69">
        <f t="shared" si="16"/>
        <v>0</v>
      </c>
      <c r="BM110" s="69">
        <f t="shared" si="17"/>
        <v>20055.356992069384</v>
      </c>
      <c r="BN110" s="69">
        <f t="shared" si="18"/>
        <v>0</v>
      </c>
      <c r="BO110" s="69">
        <f t="shared" si="19"/>
        <v>20055.356992069384</v>
      </c>
      <c r="BP110" s="69">
        <f t="shared" si="20"/>
        <v>20055.356992069384</v>
      </c>
      <c r="BQ110" s="69">
        <f t="shared" si="21"/>
        <v>0</v>
      </c>
      <c r="BR110" s="69">
        <f t="shared" si="22"/>
        <v>20055.356992069384</v>
      </c>
      <c r="BS110" s="69">
        <f t="shared" si="23"/>
        <v>-20055.356992069384</v>
      </c>
      <c r="BT110" s="69">
        <f t="shared" si="24"/>
        <v>-20055.356992069384</v>
      </c>
      <c r="BU110" s="69">
        <f t="shared" si="25"/>
        <v>-40110.713984138769</v>
      </c>
    </row>
    <row r="111" spans="1:73" s="2" customFormat="1" x14ac:dyDescent="0.25">
      <c r="A111" s="63">
        <v>32</v>
      </c>
      <c r="B111" s="63">
        <v>0</v>
      </c>
      <c r="C111" s="63">
        <v>328704</v>
      </c>
      <c r="D111" s="63">
        <v>349927</v>
      </c>
      <c r="E111" s="63" t="s">
        <v>188</v>
      </c>
      <c r="F111" s="63" t="s">
        <v>189</v>
      </c>
      <c r="G111" s="64">
        <v>49</v>
      </c>
      <c r="H111" s="64">
        <v>49</v>
      </c>
      <c r="I111" s="65">
        <v>0</v>
      </c>
      <c r="J111" s="65">
        <v>0</v>
      </c>
      <c r="K111" s="65">
        <f t="shared" si="26"/>
        <v>0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5">
        <v>0</v>
      </c>
      <c r="S111" s="65">
        <v>0</v>
      </c>
      <c r="T111" s="65">
        <v>0</v>
      </c>
      <c r="U111" s="65">
        <v>0</v>
      </c>
      <c r="V111" s="65">
        <v>0</v>
      </c>
      <c r="W111" s="65">
        <v>0</v>
      </c>
      <c r="X111" s="65">
        <v>0</v>
      </c>
      <c r="Y111" s="65">
        <v>0</v>
      </c>
      <c r="Z111" s="65">
        <v>0</v>
      </c>
      <c r="AA111" s="65">
        <v>0</v>
      </c>
      <c r="AB111" s="65">
        <v>0</v>
      </c>
      <c r="AC111" s="65">
        <v>0</v>
      </c>
      <c r="AD111" s="65">
        <v>0</v>
      </c>
      <c r="AE111" s="65">
        <v>0</v>
      </c>
      <c r="AF111" s="65">
        <v>0</v>
      </c>
      <c r="AG111" s="65">
        <v>0</v>
      </c>
      <c r="AH111" s="65">
        <v>0</v>
      </c>
      <c r="AI111" s="65">
        <v>0</v>
      </c>
      <c r="AJ111" s="65">
        <v>0</v>
      </c>
      <c r="AK111" s="65">
        <v>0</v>
      </c>
      <c r="AL111" s="65">
        <v>0</v>
      </c>
      <c r="AM111" s="65">
        <v>0</v>
      </c>
      <c r="AN111" s="65">
        <v>0</v>
      </c>
      <c r="AO111" s="65">
        <v>0</v>
      </c>
      <c r="AP111" s="65">
        <v>0</v>
      </c>
      <c r="AQ111" s="65">
        <v>0</v>
      </c>
      <c r="AR111" s="65">
        <v>0</v>
      </c>
      <c r="AS111" s="65">
        <v>0</v>
      </c>
      <c r="AT111" s="65">
        <v>0</v>
      </c>
      <c r="AU111" s="65">
        <v>0</v>
      </c>
      <c r="AV111" s="65">
        <v>0</v>
      </c>
      <c r="AW111" s="65">
        <v>0</v>
      </c>
      <c r="AX111" s="66">
        <v>0</v>
      </c>
      <c r="AY111" s="66">
        <v>0</v>
      </c>
      <c r="AZ111" s="66">
        <v>0</v>
      </c>
      <c r="BA111" s="66">
        <v>0</v>
      </c>
      <c r="BB111" s="66">
        <v>0</v>
      </c>
      <c r="BC111" s="66">
        <v>0</v>
      </c>
      <c r="BD111" s="66">
        <v>0</v>
      </c>
      <c r="BE111" s="67">
        <v>0</v>
      </c>
      <c r="BF111" s="59">
        <f t="shared" si="14"/>
        <v>0</v>
      </c>
      <c r="BG111" s="59"/>
      <c r="BH111" s="59"/>
      <c r="BI111" s="60">
        <f t="shared" si="27"/>
        <v>0</v>
      </c>
      <c r="BJ111" s="59">
        <f t="shared" si="15"/>
        <v>0</v>
      </c>
      <c r="BK111" s="69">
        <f t="shared" si="16"/>
        <v>0</v>
      </c>
      <c r="BL111" s="69">
        <f t="shared" si="16"/>
        <v>0</v>
      </c>
      <c r="BM111" s="69">
        <f t="shared" si="17"/>
        <v>23968.597380765848</v>
      </c>
      <c r="BN111" s="69">
        <f t="shared" si="18"/>
        <v>0</v>
      </c>
      <c r="BO111" s="69">
        <f t="shared" si="19"/>
        <v>23968.597380765848</v>
      </c>
      <c r="BP111" s="69">
        <f t="shared" si="20"/>
        <v>23968.597380765848</v>
      </c>
      <c r="BQ111" s="69">
        <f t="shared" si="21"/>
        <v>0</v>
      </c>
      <c r="BR111" s="69">
        <f t="shared" si="22"/>
        <v>23968.597380765848</v>
      </c>
      <c r="BS111" s="69">
        <f t="shared" si="23"/>
        <v>-23968.597380765848</v>
      </c>
      <c r="BT111" s="69">
        <f t="shared" si="24"/>
        <v>-23968.597380765848</v>
      </c>
      <c r="BU111" s="69">
        <f t="shared" si="25"/>
        <v>-47937.194761531697</v>
      </c>
    </row>
    <row r="112" spans="1:73" s="2" customFormat="1" x14ac:dyDescent="0.25">
      <c r="A112" s="63">
        <v>32</v>
      </c>
      <c r="B112" s="63">
        <v>0</v>
      </c>
      <c r="C112" s="63">
        <v>209702</v>
      </c>
      <c r="D112" s="63">
        <v>329514</v>
      </c>
      <c r="E112" s="63" t="s">
        <v>190</v>
      </c>
      <c r="F112" s="63" t="s">
        <v>191</v>
      </c>
      <c r="G112" s="64">
        <v>7</v>
      </c>
      <c r="H112" s="64">
        <v>7</v>
      </c>
      <c r="I112" s="65">
        <v>0</v>
      </c>
      <c r="J112" s="65">
        <v>0</v>
      </c>
      <c r="K112" s="65">
        <f t="shared" si="26"/>
        <v>0</v>
      </c>
      <c r="L112" s="65">
        <v>0</v>
      </c>
      <c r="M112" s="65">
        <v>0</v>
      </c>
      <c r="N112" s="65">
        <v>0</v>
      </c>
      <c r="O112" s="65">
        <v>0</v>
      </c>
      <c r="P112" s="65">
        <v>0</v>
      </c>
      <c r="Q112" s="65">
        <v>0</v>
      </c>
      <c r="R112" s="65">
        <v>0</v>
      </c>
      <c r="S112" s="65">
        <v>0</v>
      </c>
      <c r="T112" s="65">
        <v>0</v>
      </c>
      <c r="U112" s="65">
        <v>0</v>
      </c>
      <c r="V112" s="65">
        <v>0</v>
      </c>
      <c r="W112" s="65">
        <v>0</v>
      </c>
      <c r="X112" s="65">
        <v>0</v>
      </c>
      <c r="Y112" s="65">
        <v>0</v>
      </c>
      <c r="Z112" s="65">
        <v>0</v>
      </c>
      <c r="AA112" s="65">
        <v>0</v>
      </c>
      <c r="AB112" s="65">
        <v>0</v>
      </c>
      <c r="AC112" s="65">
        <v>0</v>
      </c>
      <c r="AD112" s="65">
        <v>0</v>
      </c>
      <c r="AE112" s="65">
        <v>0</v>
      </c>
      <c r="AF112" s="65">
        <v>0</v>
      </c>
      <c r="AG112" s="65">
        <v>0</v>
      </c>
      <c r="AH112" s="65">
        <v>0</v>
      </c>
      <c r="AI112" s="65">
        <v>0</v>
      </c>
      <c r="AJ112" s="65">
        <v>0</v>
      </c>
      <c r="AK112" s="65">
        <v>0</v>
      </c>
      <c r="AL112" s="65">
        <v>0</v>
      </c>
      <c r="AM112" s="65">
        <v>0</v>
      </c>
      <c r="AN112" s="65">
        <v>0</v>
      </c>
      <c r="AO112" s="65">
        <v>0</v>
      </c>
      <c r="AP112" s="65">
        <v>0</v>
      </c>
      <c r="AQ112" s="65">
        <v>0</v>
      </c>
      <c r="AR112" s="65">
        <v>0</v>
      </c>
      <c r="AS112" s="65">
        <v>0</v>
      </c>
      <c r="AT112" s="65">
        <v>0</v>
      </c>
      <c r="AU112" s="65">
        <v>0</v>
      </c>
      <c r="AV112" s="65">
        <v>0</v>
      </c>
      <c r="AW112" s="65">
        <v>0</v>
      </c>
      <c r="AX112" s="66">
        <v>0</v>
      </c>
      <c r="AY112" s="66">
        <v>0</v>
      </c>
      <c r="AZ112" s="66">
        <v>0</v>
      </c>
      <c r="BA112" s="66">
        <v>0</v>
      </c>
      <c r="BB112" s="66">
        <v>0</v>
      </c>
      <c r="BC112" s="66">
        <v>0</v>
      </c>
      <c r="BD112" s="66">
        <v>0</v>
      </c>
      <c r="BE112" s="67">
        <v>0</v>
      </c>
      <c r="BF112" s="59">
        <f t="shared" si="14"/>
        <v>0</v>
      </c>
      <c r="BG112" s="59"/>
      <c r="BH112" s="59"/>
      <c r="BI112" s="60">
        <f t="shared" si="27"/>
        <v>0</v>
      </c>
      <c r="BJ112" s="59">
        <f t="shared" si="15"/>
        <v>0</v>
      </c>
      <c r="BK112" s="69">
        <f t="shared" si="16"/>
        <v>0</v>
      </c>
      <c r="BL112" s="69">
        <f t="shared" si="16"/>
        <v>0</v>
      </c>
      <c r="BM112" s="69">
        <f t="shared" si="17"/>
        <v>3424.0853401094073</v>
      </c>
      <c r="BN112" s="69">
        <f t="shared" si="18"/>
        <v>0</v>
      </c>
      <c r="BO112" s="69">
        <f t="shared" si="19"/>
        <v>3424.0853401094073</v>
      </c>
      <c r="BP112" s="69">
        <f t="shared" si="20"/>
        <v>3424.0853401094073</v>
      </c>
      <c r="BQ112" s="69">
        <f t="shared" si="21"/>
        <v>0</v>
      </c>
      <c r="BR112" s="69">
        <f t="shared" si="22"/>
        <v>3424.0853401094073</v>
      </c>
      <c r="BS112" s="69">
        <f t="shared" si="23"/>
        <v>-3424.0853401094073</v>
      </c>
      <c r="BT112" s="69">
        <f t="shared" si="24"/>
        <v>-3424.0853401094073</v>
      </c>
      <c r="BU112" s="69">
        <f t="shared" si="25"/>
        <v>-6848.1706802188146</v>
      </c>
    </row>
    <row r="113" spans="1:73" s="2" customFormat="1" x14ac:dyDescent="0.25">
      <c r="A113" s="63">
        <v>32</v>
      </c>
      <c r="B113" s="63">
        <v>0</v>
      </c>
      <c r="C113" s="63">
        <v>329302</v>
      </c>
      <c r="D113" s="63">
        <v>329317</v>
      </c>
      <c r="E113" s="63" t="s">
        <v>192</v>
      </c>
      <c r="F113" s="63" t="s">
        <v>193</v>
      </c>
      <c r="G113" s="64">
        <v>13</v>
      </c>
      <c r="H113" s="64">
        <v>13</v>
      </c>
      <c r="I113" s="65">
        <v>0</v>
      </c>
      <c r="J113" s="65">
        <v>0</v>
      </c>
      <c r="K113" s="65">
        <f t="shared" si="26"/>
        <v>0</v>
      </c>
      <c r="L113" s="65">
        <v>0</v>
      </c>
      <c r="M113" s="65">
        <v>0</v>
      </c>
      <c r="N113" s="65">
        <v>0</v>
      </c>
      <c r="O113" s="65">
        <v>0</v>
      </c>
      <c r="P113" s="65">
        <v>0</v>
      </c>
      <c r="Q113" s="65">
        <v>0</v>
      </c>
      <c r="R113" s="65">
        <v>0</v>
      </c>
      <c r="S113" s="65">
        <v>0</v>
      </c>
      <c r="T113" s="65">
        <v>0</v>
      </c>
      <c r="U113" s="65">
        <v>0</v>
      </c>
      <c r="V113" s="65">
        <v>0</v>
      </c>
      <c r="W113" s="65">
        <v>0</v>
      </c>
      <c r="X113" s="65">
        <v>0</v>
      </c>
      <c r="Y113" s="65">
        <v>0</v>
      </c>
      <c r="Z113" s="65">
        <v>0</v>
      </c>
      <c r="AA113" s="65">
        <v>0</v>
      </c>
      <c r="AB113" s="65">
        <v>0</v>
      </c>
      <c r="AC113" s="65">
        <v>0</v>
      </c>
      <c r="AD113" s="65">
        <v>0</v>
      </c>
      <c r="AE113" s="65">
        <v>0</v>
      </c>
      <c r="AF113" s="65">
        <v>0</v>
      </c>
      <c r="AG113" s="65">
        <v>0</v>
      </c>
      <c r="AH113" s="65">
        <v>0</v>
      </c>
      <c r="AI113" s="65">
        <v>0</v>
      </c>
      <c r="AJ113" s="65">
        <v>0</v>
      </c>
      <c r="AK113" s="65">
        <v>0</v>
      </c>
      <c r="AL113" s="65">
        <v>0</v>
      </c>
      <c r="AM113" s="65">
        <v>0</v>
      </c>
      <c r="AN113" s="65">
        <v>0</v>
      </c>
      <c r="AO113" s="65">
        <v>0</v>
      </c>
      <c r="AP113" s="65">
        <v>0</v>
      </c>
      <c r="AQ113" s="65">
        <v>0</v>
      </c>
      <c r="AR113" s="65">
        <v>0</v>
      </c>
      <c r="AS113" s="65">
        <v>0</v>
      </c>
      <c r="AT113" s="65">
        <v>0</v>
      </c>
      <c r="AU113" s="65">
        <v>0</v>
      </c>
      <c r="AV113" s="65">
        <v>0</v>
      </c>
      <c r="AW113" s="65">
        <v>0</v>
      </c>
      <c r="AX113" s="66">
        <v>0</v>
      </c>
      <c r="AY113" s="66">
        <v>0</v>
      </c>
      <c r="AZ113" s="66">
        <v>0</v>
      </c>
      <c r="BA113" s="66">
        <v>0</v>
      </c>
      <c r="BB113" s="66">
        <v>0</v>
      </c>
      <c r="BC113" s="66">
        <v>0</v>
      </c>
      <c r="BD113" s="66">
        <v>0</v>
      </c>
      <c r="BE113" s="67">
        <v>0</v>
      </c>
      <c r="BF113" s="59">
        <f t="shared" si="14"/>
        <v>0</v>
      </c>
      <c r="BG113" s="59"/>
      <c r="BH113" s="59"/>
      <c r="BI113" s="60">
        <f t="shared" si="27"/>
        <v>0</v>
      </c>
      <c r="BJ113" s="59">
        <f t="shared" si="15"/>
        <v>0</v>
      </c>
      <c r="BK113" s="69">
        <f t="shared" si="16"/>
        <v>0</v>
      </c>
      <c r="BL113" s="69">
        <f t="shared" si="16"/>
        <v>0</v>
      </c>
      <c r="BM113" s="69">
        <f t="shared" si="17"/>
        <v>6359.0156316317562</v>
      </c>
      <c r="BN113" s="69">
        <f t="shared" si="18"/>
        <v>0</v>
      </c>
      <c r="BO113" s="69">
        <f t="shared" si="19"/>
        <v>6359.0156316317562</v>
      </c>
      <c r="BP113" s="69">
        <f t="shared" si="20"/>
        <v>6359.0156316317562</v>
      </c>
      <c r="BQ113" s="69">
        <f t="shared" si="21"/>
        <v>0</v>
      </c>
      <c r="BR113" s="69">
        <f t="shared" si="22"/>
        <v>6359.0156316317562</v>
      </c>
      <c r="BS113" s="69">
        <f t="shared" si="23"/>
        <v>-6359.0156316317562</v>
      </c>
      <c r="BT113" s="69">
        <f t="shared" si="24"/>
        <v>-6359.0156316317562</v>
      </c>
      <c r="BU113" s="69">
        <f t="shared" si="25"/>
        <v>-12718.031263263512</v>
      </c>
    </row>
    <row r="114" spans="1:73" s="2" customFormat="1" x14ac:dyDescent="0.25">
      <c r="A114" s="63">
        <v>32</v>
      </c>
      <c r="B114" s="63">
        <v>502</v>
      </c>
      <c r="C114" s="63">
        <v>327400</v>
      </c>
      <c r="D114" s="63">
        <v>329302</v>
      </c>
      <c r="E114" s="63" t="s">
        <v>194</v>
      </c>
      <c r="F114" s="63" t="s">
        <v>192</v>
      </c>
      <c r="G114" s="70">
        <v>75</v>
      </c>
      <c r="H114" s="70">
        <v>75</v>
      </c>
      <c r="I114" s="65">
        <v>48376</v>
      </c>
      <c r="J114" s="65">
        <v>51863</v>
      </c>
      <c r="K114" s="65">
        <f t="shared" si="26"/>
        <v>100239</v>
      </c>
      <c r="L114" s="65">
        <v>28474</v>
      </c>
      <c r="M114" s="65">
        <v>34932</v>
      </c>
      <c r="N114" s="65">
        <v>19902</v>
      </c>
      <c r="O114" s="65">
        <v>16931</v>
      </c>
      <c r="P114" s="65">
        <v>169.9</v>
      </c>
      <c r="Q114" s="65">
        <v>148.47</v>
      </c>
      <c r="R114" s="65">
        <v>71872</v>
      </c>
      <c r="S114" s="65">
        <v>84005</v>
      </c>
      <c r="T114" s="65">
        <v>41348</v>
      </c>
      <c r="U114" s="65">
        <v>51534</v>
      </c>
      <c r="V114" s="65">
        <v>30524</v>
      </c>
      <c r="W114" s="65">
        <v>32471</v>
      </c>
      <c r="X114" s="65">
        <v>173.82</v>
      </c>
      <c r="Y114" s="65">
        <v>163.01</v>
      </c>
      <c r="Z114" s="65">
        <v>96090</v>
      </c>
      <c r="AA114" s="65">
        <v>94763</v>
      </c>
      <c r="AB114" s="65">
        <v>95641</v>
      </c>
      <c r="AC114" s="65">
        <v>95767</v>
      </c>
      <c r="AD114" s="65">
        <v>449</v>
      </c>
      <c r="AE114" s="65">
        <v>-1004</v>
      </c>
      <c r="AF114" s="65">
        <v>100.47</v>
      </c>
      <c r="AG114" s="65">
        <v>98.95</v>
      </c>
      <c r="AH114" s="65">
        <v>178643</v>
      </c>
      <c r="AI114" s="65">
        <v>189839</v>
      </c>
      <c r="AJ114" s="65">
        <v>182846</v>
      </c>
      <c r="AK114" s="65">
        <v>183572</v>
      </c>
      <c r="AL114" s="65">
        <v>-4203</v>
      </c>
      <c r="AM114" s="65">
        <v>6267</v>
      </c>
      <c r="AN114" s="65">
        <v>97.7</v>
      </c>
      <c r="AO114" s="65">
        <v>103.41</v>
      </c>
      <c r="AP114" s="65">
        <v>958.29</v>
      </c>
      <c r="AQ114" s="65">
        <v>1120.07</v>
      </c>
      <c r="AR114" s="65">
        <v>551.30999999999995</v>
      </c>
      <c r="AS114" s="65">
        <v>687.12</v>
      </c>
      <c r="AT114" s="65">
        <v>406.98</v>
      </c>
      <c r="AU114" s="65">
        <v>432.95</v>
      </c>
      <c r="AV114" s="65">
        <v>173.82</v>
      </c>
      <c r="AW114" s="65">
        <v>163.01</v>
      </c>
      <c r="AX114" s="66">
        <v>645.01333333333332</v>
      </c>
      <c r="AY114" s="66">
        <v>691.50666666666666</v>
      </c>
      <c r="AZ114" s="66">
        <v>379.65333333333331</v>
      </c>
      <c r="BA114" s="66">
        <v>465.76</v>
      </c>
      <c r="BB114" s="66">
        <v>265.36</v>
      </c>
      <c r="BC114" s="66">
        <v>225.74666666666667</v>
      </c>
      <c r="BD114" s="66">
        <v>169.89534312003934</v>
      </c>
      <c r="BE114" s="67">
        <v>148.46845299438911</v>
      </c>
      <c r="BF114" s="59">
        <f t="shared" si="14"/>
        <v>0</v>
      </c>
      <c r="BG114" s="59"/>
      <c r="BH114" s="59"/>
      <c r="BI114" s="60">
        <f t="shared" si="27"/>
        <v>37246.837789068282</v>
      </c>
      <c r="BJ114" s="59">
        <f t="shared" si="15"/>
        <v>37246.837789068282</v>
      </c>
      <c r="BK114" s="69">
        <f t="shared" si="16"/>
        <v>17975.56863979057</v>
      </c>
      <c r="BL114" s="69">
        <f t="shared" si="16"/>
        <v>19271.269149277708</v>
      </c>
      <c r="BM114" s="69">
        <f t="shared" si="17"/>
        <v>45824.533116692364</v>
      </c>
      <c r="BN114" s="69">
        <f t="shared" si="18"/>
        <v>9137.9044726630036</v>
      </c>
      <c r="BO114" s="69">
        <f t="shared" si="19"/>
        <v>36686.628644029362</v>
      </c>
      <c r="BP114" s="69">
        <f t="shared" si="20"/>
        <v>46483.204211784476</v>
      </c>
      <c r="BQ114" s="69">
        <f t="shared" si="21"/>
        <v>9796.5755677551133</v>
      </c>
      <c r="BR114" s="69">
        <f t="shared" si="22"/>
        <v>36686.628644029362</v>
      </c>
      <c r="BS114" s="69">
        <f t="shared" si="23"/>
        <v>-27848.964476901794</v>
      </c>
      <c r="BT114" s="69">
        <f t="shared" si="24"/>
        <v>-27211.935062506767</v>
      </c>
      <c r="BU114" s="69">
        <f t="shared" si="25"/>
        <v>-55060.899539408565</v>
      </c>
    </row>
    <row r="115" spans="1:73" s="2" customFormat="1" x14ac:dyDescent="0.25">
      <c r="A115" s="63">
        <v>32</v>
      </c>
      <c r="B115" s="63">
        <v>504</v>
      </c>
      <c r="C115" s="63">
        <v>325903</v>
      </c>
      <c r="D115" s="63">
        <v>327400</v>
      </c>
      <c r="E115" s="63" t="s">
        <v>195</v>
      </c>
      <c r="F115" s="63" t="s">
        <v>194</v>
      </c>
      <c r="G115" s="70">
        <v>28</v>
      </c>
      <c r="H115" s="70">
        <v>28</v>
      </c>
      <c r="I115" s="65">
        <v>122028</v>
      </c>
      <c r="J115" s="65">
        <v>321295</v>
      </c>
      <c r="K115" s="65">
        <f t="shared" si="26"/>
        <v>443323</v>
      </c>
      <c r="L115" s="65">
        <v>93000</v>
      </c>
      <c r="M115" s="65">
        <v>374550</v>
      </c>
      <c r="N115" s="65">
        <v>29028</v>
      </c>
      <c r="O115" s="65">
        <v>-53255</v>
      </c>
      <c r="P115" s="65">
        <v>131.21</v>
      </c>
      <c r="Q115" s="65">
        <v>85.78</v>
      </c>
      <c r="R115" s="65">
        <v>258621</v>
      </c>
      <c r="S115" s="65">
        <v>471008</v>
      </c>
      <c r="T115" s="65">
        <v>225490</v>
      </c>
      <c r="U115" s="65">
        <v>543331</v>
      </c>
      <c r="V115" s="65">
        <v>33131</v>
      </c>
      <c r="W115" s="65">
        <v>-72323</v>
      </c>
      <c r="X115" s="65">
        <v>114.69</v>
      </c>
      <c r="Y115" s="65">
        <v>86.69</v>
      </c>
      <c r="Z115" s="65">
        <v>89470</v>
      </c>
      <c r="AA115" s="65">
        <v>88959</v>
      </c>
      <c r="AB115" s="65">
        <v>88558</v>
      </c>
      <c r="AC115" s="65">
        <v>88523</v>
      </c>
      <c r="AD115" s="65">
        <v>912</v>
      </c>
      <c r="AE115" s="65">
        <v>436</v>
      </c>
      <c r="AF115" s="65">
        <v>101.03</v>
      </c>
      <c r="AG115" s="65">
        <v>100.49</v>
      </c>
      <c r="AH115" s="65">
        <v>349531</v>
      </c>
      <c r="AI115" s="65">
        <v>561754</v>
      </c>
      <c r="AJ115" s="65">
        <v>323108</v>
      </c>
      <c r="AK115" s="65">
        <v>638394</v>
      </c>
      <c r="AL115" s="65">
        <v>26423</v>
      </c>
      <c r="AM115" s="65">
        <v>-76640</v>
      </c>
      <c r="AN115" s="65">
        <v>108.18</v>
      </c>
      <c r="AO115" s="65">
        <v>87.99</v>
      </c>
      <c r="AP115" s="65">
        <v>9236.4599999999991</v>
      </c>
      <c r="AQ115" s="65">
        <v>16821.71</v>
      </c>
      <c r="AR115" s="65">
        <v>8053.21</v>
      </c>
      <c r="AS115" s="65">
        <v>19404.68</v>
      </c>
      <c r="AT115" s="65">
        <v>1183.25</v>
      </c>
      <c r="AU115" s="65">
        <v>-2582.9699999999998</v>
      </c>
      <c r="AV115" s="65">
        <v>114.69</v>
      </c>
      <c r="AW115" s="65">
        <v>86.69</v>
      </c>
      <c r="AX115" s="66">
        <v>4358.1428571428569</v>
      </c>
      <c r="AY115" s="66">
        <v>11474.821428571429</v>
      </c>
      <c r="AZ115" s="66">
        <v>3321.4285714285716</v>
      </c>
      <c r="BA115" s="66">
        <v>13376.785714285714</v>
      </c>
      <c r="BB115" s="66">
        <v>1036.7142857142853</v>
      </c>
      <c r="BC115" s="66">
        <v>-1901.9642857142844</v>
      </c>
      <c r="BD115" s="66">
        <v>131.21290322580643</v>
      </c>
      <c r="BE115" s="67">
        <v>85.781604592177288</v>
      </c>
      <c r="BF115" s="59">
        <f t="shared" si="14"/>
        <v>0</v>
      </c>
      <c r="BG115" s="59"/>
      <c r="BH115" s="59"/>
      <c r="BI115" s="60">
        <f t="shared" si="27"/>
        <v>164730.09376752679</v>
      </c>
      <c r="BJ115" s="59">
        <f t="shared" si="15"/>
        <v>164730.09376752679</v>
      </c>
      <c r="BK115" s="69">
        <f t="shared" si="16"/>
        <v>45343.200966933269</v>
      </c>
      <c r="BL115" s="69">
        <f t="shared" si="16"/>
        <v>119386.89280059352</v>
      </c>
      <c r="BM115" s="69">
        <f t="shared" si="17"/>
        <v>36746.618501791214</v>
      </c>
      <c r="BN115" s="69">
        <f t="shared" si="18"/>
        <v>23050.277141353585</v>
      </c>
      <c r="BO115" s="69">
        <f t="shared" si="19"/>
        <v>13696.341360437629</v>
      </c>
      <c r="BP115" s="69">
        <f t="shared" si="20"/>
        <v>74386.828741458376</v>
      </c>
      <c r="BQ115" s="69">
        <f t="shared" si="21"/>
        <v>60690.487381020743</v>
      </c>
      <c r="BR115" s="69">
        <f t="shared" si="22"/>
        <v>13696.341360437629</v>
      </c>
      <c r="BS115" s="69">
        <f t="shared" si="23"/>
        <v>8596.5824651420553</v>
      </c>
      <c r="BT115" s="69">
        <f t="shared" si="24"/>
        <v>45000.06405913514</v>
      </c>
      <c r="BU115" s="69">
        <f t="shared" si="25"/>
        <v>53596.646524277196</v>
      </c>
    </row>
    <row r="116" spans="1:73" s="2" customFormat="1" x14ac:dyDescent="0.25">
      <c r="A116" s="63">
        <v>32</v>
      </c>
      <c r="B116" s="63">
        <v>506</v>
      </c>
      <c r="C116" s="63">
        <v>324008</v>
      </c>
      <c r="D116" s="63">
        <v>325903</v>
      </c>
      <c r="E116" s="63" t="s">
        <v>68</v>
      </c>
      <c r="F116" s="63" t="s">
        <v>195</v>
      </c>
      <c r="G116" s="70">
        <v>67</v>
      </c>
      <c r="H116" s="70">
        <v>67</v>
      </c>
      <c r="I116" s="65">
        <v>284602</v>
      </c>
      <c r="J116" s="65">
        <v>804168</v>
      </c>
      <c r="K116" s="65">
        <f t="shared" si="26"/>
        <v>1088770</v>
      </c>
      <c r="L116" s="65">
        <v>225756</v>
      </c>
      <c r="M116" s="65">
        <v>940753</v>
      </c>
      <c r="N116" s="65">
        <v>58846</v>
      </c>
      <c r="O116" s="65">
        <v>-136585</v>
      </c>
      <c r="P116" s="65">
        <v>126.07</v>
      </c>
      <c r="Q116" s="65">
        <v>85.48</v>
      </c>
      <c r="R116" s="65">
        <v>614760</v>
      </c>
      <c r="S116" s="65">
        <v>1172807</v>
      </c>
      <c r="T116" s="65">
        <v>560328</v>
      </c>
      <c r="U116" s="65">
        <v>1364581</v>
      </c>
      <c r="V116" s="65">
        <v>54432</v>
      </c>
      <c r="W116" s="65">
        <v>-191774</v>
      </c>
      <c r="X116" s="65">
        <v>109.71</v>
      </c>
      <c r="Y116" s="65">
        <v>85.95</v>
      </c>
      <c r="Z116" s="65">
        <v>199595</v>
      </c>
      <c r="AA116" s="65">
        <v>197723</v>
      </c>
      <c r="AB116" s="65">
        <v>195655</v>
      </c>
      <c r="AC116" s="65">
        <v>195230</v>
      </c>
      <c r="AD116" s="65">
        <v>3940</v>
      </c>
      <c r="AE116" s="65">
        <v>2493</v>
      </c>
      <c r="AF116" s="65">
        <v>102.01</v>
      </c>
      <c r="AG116" s="65">
        <v>101.28</v>
      </c>
      <c r="AH116" s="65">
        <v>817029</v>
      </c>
      <c r="AI116" s="65">
        <v>1373851</v>
      </c>
      <c r="AJ116" s="65">
        <v>760233</v>
      </c>
      <c r="AK116" s="65">
        <v>1562923</v>
      </c>
      <c r="AL116" s="65">
        <v>56796</v>
      </c>
      <c r="AM116" s="65">
        <v>-189072</v>
      </c>
      <c r="AN116" s="65">
        <v>107.47</v>
      </c>
      <c r="AO116" s="65">
        <v>87.9</v>
      </c>
      <c r="AP116" s="65">
        <v>9175.52</v>
      </c>
      <c r="AQ116" s="65">
        <v>17504.580000000002</v>
      </c>
      <c r="AR116" s="65">
        <v>8363.1</v>
      </c>
      <c r="AS116" s="65">
        <v>20366.88</v>
      </c>
      <c r="AT116" s="65">
        <v>812.42</v>
      </c>
      <c r="AU116" s="65">
        <v>-2862.3</v>
      </c>
      <c r="AV116" s="65">
        <v>109.71</v>
      </c>
      <c r="AW116" s="65">
        <v>85.95</v>
      </c>
      <c r="AX116" s="66">
        <v>4247.7910447761196</v>
      </c>
      <c r="AY116" s="66">
        <v>12002.507462686568</v>
      </c>
      <c r="AZ116" s="66">
        <v>3369.4925373134329</v>
      </c>
      <c r="BA116" s="66">
        <v>14041.089552238805</v>
      </c>
      <c r="BB116" s="66">
        <v>878.29850746268676</v>
      </c>
      <c r="BC116" s="66">
        <v>-2038.5820895522374</v>
      </c>
      <c r="BD116" s="66">
        <v>126.06619536136361</v>
      </c>
      <c r="BE116" s="67">
        <v>85.481311247479425</v>
      </c>
      <c r="BF116" s="59">
        <f t="shared" si="14"/>
        <v>0</v>
      </c>
      <c r="BG116" s="59"/>
      <c r="BH116" s="59"/>
      <c r="BI116" s="60">
        <f t="shared" si="27"/>
        <v>404565.48428858898</v>
      </c>
      <c r="BJ116" s="59">
        <f t="shared" si="15"/>
        <v>404565.48428858898</v>
      </c>
      <c r="BK116" s="69">
        <f t="shared" si="16"/>
        <v>105752.49681705135</v>
      </c>
      <c r="BL116" s="69">
        <f t="shared" si="16"/>
        <v>298812.98747153761</v>
      </c>
      <c r="BM116" s="69">
        <f t="shared" si="17"/>
        <v>86532.812116934423</v>
      </c>
      <c r="BN116" s="69">
        <f t="shared" si="18"/>
        <v>53759.423861601535</v>
      </c>
      <c r="BO116" s="69">
        <f t="shared" si="19"/>
        <v>32773.388255332895</v>
      </c>
      <c r="BP116" s="69">
        <f t="shared" si="20"/>
        <v>184675.37196569468</v>
      </c>
      <c r="BQ116" s="69">
        <f t="shared" si="21"/>
        <v>151901.98371036179</v>
      </c>
      <c r="BR116" s="69">
        <f t="shared" si="22"/>
        <v>32773.388255332895</v>
      </c>
      <c r="BS116" s="69">
        <f t="shared" si="23"/>
        <v>19219.684700116923</v>
      </c>
      <c r="BT116" s="69">
        <f t="shared" si="24"/>
        <v>114137.61550584293</v>
      </c>
      <c r="BU116" s="69">
        <f t="shared" si="25"/>
        <v>133357.30020595985</v>
      </c>
    </row>
    <row r="117" spans="1:73" s="2" customFormat="1" x14ac:dyDescent="0.25">
      <c r="A117" s="63">
        <v>32</v>
      </c>
      <c r="B117" s="63">
        <v>508</v>
      </c>
      <c r="C117" s="63">
        <v>327400</v>
      </c>
      <c r="D117" s="63">
        <v>328102</v>
      </c>
      <c r="E117" s="63" t="s">
        <v>194</v>
      </c>
      <c r="F117" s="63" t="s">
        <v>196</v>
      </c>
      <c r="G117" s="70">
        <v>69</v>
      </c>
      <c r="H117" s="70">
        <v>69</v>
      </c>
      <c r="I117" s="65">
        <v>230548</v>
      </c>
      <c r="J117" s="65">
        <v>698257</v>
      </c>
      <c r="K117" s="65">
        <f t="shared" si="26"/>
        <v>928805</v>
      </c>
      <c r="L117" s="65">
        <v>169568</v>
      </c>
      <c r="M117" s="65">
        <v>851864</v>
      </c>
      <c r="N117" s="65">
        <v>60980</v>
      </c>
      <c r="O117" s="65">
        <v>-153607</v>
      </c>
      <c r="P117" s="65">
        <v>135.96</v>
      </c>
      <c r="Q117" s="65">
        <v>81.97</v>
      </c>
      <c r="R117" s="65">
        <v>516808</v>
      </c>
      <c r="S117" s="65">
        <v>1009695</v>
      </c>
      <c r="T117" s="65">
        <v>445589</v>
      </c>
      <c r="U117" s="65">
        <v>1226711</v>
      </c>
      <c r="V117" s="65">
        <v>71219</v>
      </c>
      <c r="W117" s="65">
        <v>-217016</v>
      </c>
      <c r="X117" s="65">
        <v>115.98</v>
      </c>
      <c r="Y117" s="65">
        <v>82.31</v>
      </c>
      <c r="Z117" s="65">
        <v>139313</v>
      </c>
      <c r="AA117" s="65">
        <v>137312</v>
      </c>
      <c r="AB117" s="65">
        <v>138555</v>
      </c>
      <c r="AC117" s="65">
        <v>136009</v>
      </c>
      <c r="AD117" s="65">
        <v>758</v>
      </c>
      <c r="AE117" s="65">
        <v>1303</v>
      </c>
      <c r="AF117" s="65">
        <v>100.55</v>
      </c>
      <c r="AG117" s="65">
        <v>100.96</v>
      </c>
      <c r="AH117" s="65">
        <v>660110</v>
      </c>
      <c r="AI117" s="65">
        <v>1150343</v>
      </c>
      <c r="AJ117" s="65">
        <v>609038</v>
      </c>
      <c r="AK117" s="65">
        <v>1382857</v>
      </c>
      <c r="AL117" s="65">
        <v>51072</v>
      </c>
      <c r="AM117" s="65">
        <v>-232514</v>
      </c>
      <c r="AN117" s="65">
        <v>108.39</v>
      </c>
      <c r="AO117" s="65">
        <v>83.19</v>
      </c>
      <c r="AP117" s="65">
        <v>7489.97</v>
      </c>
      <c r="AQ117" s="65">
        <v>14633.26</v>
      </c>
      <c r="AR117" s="65">
        <v>6457.81</v>
      </c>
      <c r="AS117" s="65">
        <v>17778.419999999998</v>
      </c>
      <c r="AT117" s="65">
        <v>1032.1600000000001</v>
      </c>
      <c r="AU117" s="65">
        <v>-3145.16</v>
      </c>
      <c r="AV117" s="65">
        <v>115.98</v>
      </c>
      <c r="AW117" s="65">
        <v>82.31</v>
      </c>
      <c r="AX117" s="66">
        <v>3341.2753623188405</v>
      </c>
      <c r="AY117" s="66">
        <v>10119.666666666666</v>
      </c>
      <c r="AZ117" s="66">
        <v>2457.5072463768115</v>
      </c>
      <c r="BA117" s="66">
        <v>12345.855072463768</v>
      </c>
      <c r="BB117" s="66">
        <v>883.768115942029</v>
      </c>
      <c r="BC117" s="66">
        <v>-2226.188405797102</v>
      </c>
      <c r="BD117" s="66">
        <v>135.96197395735044</v>
      </c>
      <c r="BE117" s="67">
        <v>81.968131063174397</v>
      </c>
      <c r="BF117" s="59">
        <f t="shared" si="14"/>
        <v>0</v>
      </c>
      <c r="BG117" s="59"/>
      <c r="BH117" s="59"/>
      <c r="BI117" s="60">
        <f t="shared" si="27"/>
        <v>345125.64144370519</v>
      </c>
      <c r="BJ117" s="59">
        <f t="shared" si="15"/>
        <v>345125.64144370519</v>
      </c>
      <c r="BK117" s="69">
        <f t="shared" si="16"/>
        <v>85667.095228345395</v>
      </c>
      <c r="BL117" s="69">
        <f t="shared" si="16"/>
        <v>259458.54621535979</v>
      </c>
      <c r="BM117" s="69">
        <f t="shared" si="17"/>
        <v>77300.681326781661</v>
      </c>
      <c r="BN117" s="69">
        <f t="shared" si="18"/>
        <v>43548.982974274644</v>
      </c>
      <c r="BO117" s="69">
        <f t="shared" si="19"/>
        <v>33751.69835250701</v>
      </c>
      <c r="BP117" s="69">
        <f t="shared" si="20"/>
        <v>165647.79896785866</v>
      </c>
      <c r="BQ117" s="69">
        <f t="shared" si="21"/>
        <v>131896.10061535164</v>
      </c>
      <c r="BR117" s="69">
        <f t="shared" si="22"/>
        <v>33751.69835250701</v>
      </c>
      <c r="BS117" s="69">
        <f t="shared" si="23"/>
        <v>8366.4139015637338</v>
      </c>
      <c r="BT117" s="69">
        <f t="shared" si="24"/>
        <v>93810.747247501131</v>
      </c>
      <c r="BU117" s="69">
        <f t="shared" si="25"/>
        <v>102177.16114906486</v>
      </c>
    </row>
    <row r="118" spans="1:73" s="2" customFormat="1" x14ac:dyDescent="0.25">
      <c r="A118" s="63">
        <v>32</v>
      </c>
      <c r="B118" s="63">
        <v>512</v>
      </c>
      <c r="C118" s="63">
        <v>326906</v>
      </c>
      <c r="D118" s="63">
        <v>326003</v>
      </c>
      <c r="E118" s="63" t="s">
        <v>197</v>
      </c>
      <c r="F118" s="63" t="s">
        <v>198</v>
      </c>
      <c r="G118" s="70">
        <v>95</v>
      </c>
      <c r="H118" s="70">
        <v>95</v>
      </c>
      <c r="I118" s="65">
        <v>90471</v>
      </c>
      <c r="J118" s="65">
        <v>20343</v>
      </c>
      <c r="K118" s="65">
        <f t="shared" si="26"/>
        <v>110814</v>
      </c>
      <c r="L118" s="65">
        <v>68839</v>
      </c>
      <c r="M118" s="65">
        <v>7818</v>
      </c>
      <c r="N118" s="65">
        <v>21632</v>
      </c>
      <c r="O118" s="65">
        <v>12525</v>
      </c>
      <c r="P118" s="65">
        <v>131.41999999999999</v>
      </c>
      <c r="Q118" s="65">
        <v>260.20999999999998</v>
      </c>
      <c r="R118" s="65">
        <v>134833</v>
      </c>
      <c r="S118" s="65">
        <v>43434</v>
      </c>
      <c r="T118" s="65">
        <v>106183</v>
      </c>
      <c r="U118" s="65">
        <v>26575</v>
      </c>
      <c r="V118" s="65">
        <v>28650</v>
      </c>
      <c r="W118" s="65">
        <v>16859</v>
      </c>
      <c r="X118" s="65">
        <v>126.98</v>
      </c>
      <c r="Y118" s="65">
        <v>163.44</v>
      </c>
      <c r="Z118" s="65">
        <v>11463</v>
      </c>
      <c r="AA118" s="65">
        <v>11961</v>
      </c>
      <c r="AB118" s="65">
        <v>11843</v>
      </c>
      <c r="AC118" s="65">
        <v>12007</v>
      </c>
      <c r="AD118" s="65">
        <v>-380</v>
      </c>
      <c r="AE118" s="65">
        <v>-46</v>
      </c>
      <c r="AF118" s="65">
        <v>96.79</v>
      </c>
      <c r="AG118" s="65">
        <v>99.62</v>
      </c>
      <c r="AH118" s="65">
        <v>157001</v>
      </c>
      <c r="AI118" s="65">
        <v>63925</v>
      </c>
      <c r="AJ118" s="65">
        <v>154064</v>
      </c>
      <c r="AK118" s="65">
        <v>76709</v>
      </c>
      <c r="AL118" s="65">
        <v>2937</v>
      </c>
      <c r="AM118" s="65">
        <v>-12784</v>
      </c>
      <c r="AN118" s="65">
        <v>101.91</v>
      </c>
      <c r="AO118" s="65">
        <v>83.33</v>
      </c>
      <c r="AP118" s="65">
        <v>1419.29</v>
      </c>
      <c r="AQ118" s="65">
        <v>457.2</v>
      </c>
      <c r="AR118" s="65">
        <v>1117.72</v>
      </c>
      <c r="AS118" s="65">
        <v>279.74</v>
      </c>
      <c r="AT118" s="65">
        <v>301.57</v>
      </c>
      <c r="AU118" s="65">
        <v>177.46</v>
      </c>
      <c r="AV118" s="65">
        <v>126.98</v>
      </c>
      <c r="AW118" s="65">
        <v>163.44</v>
      </c>
      <c r="AX118" s="66">
        <v>952.32631578947371</v>
      </c>
      <c r="AY118" s="66">
        <v>214.13684210526316</v>
      </c>
      <c r="AZ118" s="66">
        <v>724.62105263157889</v>
      </c>
      <c r="BA118" s="66">
        <v>82.294736842105266</v>
      </c>
      <c r="BB118" s="66">
        <v>227.70526315789482</v>
      </c>
      <c r="BC118" s="66">
        <v>131.84210526315789</v>
      </c>
      <c r="BD118" s="66">
        <v>131.42404741498279</v>
      </c>
      <c r="BE118" s="67">
        <v>260.20721412125863</v>
      </c>
      <c r="BF118" s="59">
        <f t="shared" si="14"/>
        <v>0</v>
      </c>
      <c r="BG118" s="59"/>
      <c r="BH118" s="59"/>
      <c r="BI118" s="60">
        <f t="shared" si="27"/>
        <v>41176.299471840422</v>
      </c>
      <c r="BJ118" s="59">
        <f t="shared" si="15"/>
        <v>41176.299471840422</v>
      </c>
      <c r="BK118" s="69">
        <f t="shared" si="16"/>
        <v>33617.241409180024</v>
      </c>
      <c r="BL118" s="69">
        <f t="shared" si="16"/>
        <v>7559.0580626604014</v>
      </c>
      <c r="BM118" s="69">
        <f t="shared" si="17"/>
        <v>63559.099459211378</v>
      </c>
      <c r="BN118" s="69">
        <f t="shared" si="18"/>
        <v>17089.369843440851</v>
      </c>
      <c r="BO118" s="69">
        <f t="shared" si="19"/>
        <v>46469.729615770528</v>
      </c>
      <c r="BP118" s="69">
        <f t="shared" si="20"/>
        <v>50312.386939389333</v>
      </c>
      <c r="BQ118" s="69">
        <f t="shared" si="21"/>
        <v>3842.6573236188083</v>
      </c>
      <c r="BR118" s="69">
        <f t="shared" si="22"/>
        <v>46469.729615770528</v>
      </c>
      <c r="BS118" s="69">
        <f t="shared" si="23"/>
        <v>-29941.858050031355</v>
      </c>
      <c r="BT118" s="69">
        <f t="shared" si="24"/>
        <v>-42753.328876728934</v>
      </c>
      <c r="BU118" s="69">
        <f t="shared" si="25"/>
        <v>-72695.186926760289</v>
      </c>
    </row>
    <row r="119" spans="1:73" s="2" customFormat="1" x14ac:dyDescent="0.25">
      <c r="A119" s="63">
        <v>32</v>
      </c>
      <c r="B119" s="63">
        <v>514</v>
      </c>
      <c r="C119" s="63">
        <v>150805</v>
      </c>
      <c r="D119" s="63">
        <v>326903</v>
      </c>
      <c r="E119" s="63" t="s">
        <v>199</v>
      </c>
      <c r="F119" s="63" t="s">
        <v>197</v>
      </c>
      <c r="G119" s="70">
        <v>54</v>
      </c>
      <c r="H119" s="70">
        <v>54</v>
      </c>
      <c r="I119" s="65">
        <v>44332</v>
      </c>
      <c r="J119" s="65">
        <v>9064</v>
      </c>
      <c r="K119" s="65">
        <f t="shared" si="26"/>
        <v>53396</v>
      </c>
      <c r="L119" s="65">
        <v>33557</v>
      </c>
      <c r="M119" s="65">
        <v>5574</v>
      </c>
      <c r="N119" s="65">
        <v>10775</v>
      </c>
      <c r="O119" s="65">
        <v>3490</v>
      </c>
      <c r="P119" s="65">
        <v>132.11000000000001</v>
      </c>
      <c r="Q119" s="65">
        <v>162.61000000000001</v>
      </c>
      <c r="R119" s="65">
        <v>66211</v>
      </c>
      <c r="S119" s="65">
        <v>18866</v>
      </c>
      <c r="T119" s="65">
        <v>53505</v>
      </c>
      <c r="U119" s="65">
        <v>17868</v>
      </c>
      <c r="V119" s="65">
        <v>12706</v>
      </c>
      <c r="W119" s="65">
        <v>998</v>
      </c>
      <c r="X119" s="65">
        <v>123.75</v>
      </c>
      <c r="Y119" s="65">
        <v>105.59</v>
      </c>
      <c r="Z119" s="65">
        <v>6357</v>
      </c>
      <c r="AA119" s="65">
        <v>6639</v>
      </c>
      <c r="AB119" s="65">
        <v>6152</v>
      </c>
      <c r="AC119" s="65">
        <v>6309</v>
      </c>
      <c r="AD119" s="65">
        <v>205</v>
      </c>
      <c r="AE119" s="65">
        <v>330</v>
      </c>
      <c r="AF119" s="65">
        <v>103.33</v>
      </c>
      <c r="AG119" s="65">
        <v>105.23</v>
      </c>
      <c r="AH119" s="65">
        <v>73281</v>
      </c>
      <c r="AI119" s="65">
        <v>25856</v>
      </c>
      <c r="AJ119" s="65">
        <v>61540</v>
      </c>
      <c r="AK119" s="65">
        <v>26397</v>
      </c>
      <c r="AL119" s="65">
        <v>11741</v>
      </c>
      <c r="AM119" s="65">
        <v>-541</v>
      </c>
      <c r="AN119" s="65">
        <v>119.08</v>
      </c>
      <c r="AO119" s="65">
        <v>97.95</v>
      </c>
      <c r="AP119" s="65">
        <v>1226.1300000000001</v>
      </c>
      <c r="AQ119" s="65">
        <v>349.37</v>
      </c>
      <c r="AR119" s="65">
        <v>990.83</v>
      </c>
      <c r="AS119" s="65">
        <v>330.89</v>
      </c>
      <c r="AT119" s="65">
        <v>235.3</v>
      </c>
      <c r="AU119" s="65">
        <v>18.48</v>
      </c>
      <c r="AV119" s="65">
        <v>123.75</v>
      </c>
      <c r="AW119" s="65">
        <v>105.58</v>
      </c>
      <c r="AX119" s="66">
        <v>820.96296296296293</v>
      </c>
      <c r="AY119" s="66">
        <v>167.85185185185185</v>
      </c>
      <c r="AZ119" s="66">
        <v>621.42592592592598</v>
      </c>
      <c r="BA119" s="66">
        <v>103.22222222222223</v>
      </c>
      <c r="BB119" s="66">
        <v>199.53703703703695</v>
      </c>
      <c r="BC119" s="66">
        <v>64.629629629629619</v>
      </c>
      <c r="BD119" s="66">
        <v>132.1095449533629</v>
      </c>
      <c r="BE119" s="67">
        <v>162.61212773591674</v>
      </c>
      <c r="BF119" s="59">
        <f t="shared" si="14"/>
        <v>0</v>
      </c>
      <c r="BG119" s="59"/>
      <c r="BH119" s="59"/>
      <c r="BI119" s="60">
        <f t="shared" si="27"/>
        <v>19840.901750666806</v>
      </c>
      <c r="BJ119" s="59">
        <f t="shared" si="15"/>
        <v>19840.901750666806</v>
      </c>
      <c r="BK119" s="69">
        <f t="shared" si="16"/>
        <v>16472.897902662386</v>
      </c>
      <c r="BL119" s="69">
        <f t="shared" si="16"/>
        <v>3368.0038480044182</v>
      </c>
      <c r="BM119" s="69">
        <f t="shared" si="17"/>
        <v>34788.392407934982</v>
      </c>
      <c r="BN119" s="69">
        <f t="shared" si="18"/>
        <v>8374.0197842338403</v>
      </c>
      <c r="BO119" s="69">
        <f t="shared" si="19"/>
        <v>26414.37262370114</v>
      </c>
      <c r="BP119" s="69">
        <f t="shared" si="20"/>
        <v>28126.501905580946</v>
      </c>
      <c r="BQ119" s="69">
        <f t="shared" si="21"/>
        <v>1712.1292818798051</v>
      </c>
      <c r="BR119" s="69">
        <f t="shared" si="22"/>
        <v>26414.37262370114</v>
      </c>
      <c r="BS119" s="69">
        <f t="shared" si="23"/>
        <v>-18315.494505272596</v>
      </c>
      <c r="BT119" s="69">
        <f t="shared" si="24"/>
        <v>-24758.498057576529</v>
      </c>
      <c r="BU119" s="69">
        <f t="shared" si="25"/>
        <v>-43073.992562849126</v>
      </c>
    </row>
    <row r="120" spans="1:73" s="2" customFormat="1" x14ac:dyDescent="0.25">
      <c r="A120" s="63">
        <v>32</v>
      </c>
      <c r="B120" s="63">
        <v>516</v>
      </c>
      <c r="C120" s="63">
        <v>328102</v>
      </c>
      <c r="D120" s="63">
        <v>329906</v>
      </c>
      <c r="E120" s="63" t="s">
        <v>196</v>
      </c>
      <c r="F120" s="63" t="s">
        <v>200</v>
      </c>
      <c r="G120" s="70">
        <v>40</v>
      </c>
      <c r="H120" s="70">
        <v>40</v>
      </c>
      <c r="I120" s="65">
        <v>293</v>
      </c>
      <c r="J120" s="65">
        <v>147</v>
      </c>
      <c r="K120" s="65">
        <f t="shared" si="26"/>
        <v>440</v>
      </c>
      <c r="L120" s="65">
        <v>0</v>
      </c>
      <c r="M120" s="65">
        <v>113</v>
      </c>
      <c r="N120" s="65">
        <v>293</v>
      </c>
      <c r="O120" s="65">
        <v>34</v>
      </c>
      <c r="P120" s="65">
        <v>0</v>
      </c>
      <c r="Q120" s="65">
        <v>130.09</v>
      </c>
      <c r="R120" s="65">
        <v>553</v>
      </c>
      <c r="S120" s="65">
        <v>338</v>
      </c>
      <c r="T120" s="65">
        <v>0</v>
      </c>
      <c r="U120" s="65">
        <v>167</v>
      </c>
      <c r="V120" s="65">
        <v>553</v>
      </c>
      <c r="W120" s="65">
        <v>171</v>
      </c>
      <c r="X120" s="65">
        <v>0</v>
      </c>
      <c r="Y120" s="65">
        <v>202.4</v>
      </c>
      <c r="Z120" s="65">
        <v>8324</v>
      </c>
      <c r="AA120" s="65">
        <v>8334</v>
      </c>
      <c r="AB120" s="65">
        <v>11538</v>
      </c>
      <c r="AC120" s="65">
        <v>11556</v>
      </c>
      <c r="AD120" s="65">
        <v>-3214</v>
      </c>
      <c r="AE120" s="65">
        <v>-3222</v>
      </c>
      <c r="AF120" s="65">
        <v>72.14</v>
      </c>
      <c r="AG120" s="65">
        <v>72.12</v>
      </c>
      <c r="AH120" s="65">
        <v>12860</v>
      </c>
      <c r="AI120" s="65">
        <v>11847</v>
      </c>
      <c r="AJ120" s="65">
        <v>22611</v>
      </c>
      <c r="AK120" s="65">
        <v>20384</v>
      </c>
      <c r="AL120" s="65">
        <v>-9751</v>
      </c>
      <c r="AM120" s="65">
        <v>-8537</v>
      </c>
      <c r="AN120" s="65">
        <v>56.87</v>
      </c>
      <c r="AO120" s="65">
        <v>58.12</v>
      </c>
      <c r="AP120" s="65">
        <v>13.83</v>
      </c>
      <c r="AQ120" s="65">
        <v>8.4499999999999993</v>
      </c>
      <c r="AR120" s="65">
        <v>0</v>
      </c>
      <c r="AS120" s="65">
        <v>4.18</v>
      </c>
      <c r="AT120" s="65">
        <v>13.83</v>
      </c>
      <c r="AU120" s="65">
        <v>4.2699999999999996</v>
      </c>
      <c r="AV120" s="65">
        <v>0</v>
      </c>
      <c r="AW120" s="65">
        <v>202.15</v>
      </c>
      <c r="AX120" s="66">
        <v>7.3250000000000002</v>
      </c>
      <c r="AY120" s="66">
        <v>3.6749999999999998</v>
      </c>
      <c r="AZ120" s="66">
        <v>0</v>
      </c>
      <c r="BA120" s="66">
        <v>2.8250000000000002</v>
      </c>
      <c r="BB120" s="66">
        <v>7.3250000000000002</v>
      </c>
      <c r="BC120" s="66">
        <v>0.84999999999999964</v>
      </c>
      <c r="BD120" s="66">
        <v>0</v>
      </c>
      <c r="BE120" s="67">
        <v>130.08849557522123</v>
      </c>
      <c r="BF120" s="59">
        <f t="shared" si="14"/>
        <v>0</v>
      </c>
      <c r="BG120" s="59"/>
      <c r="BH120" s="59"/>
      <c r="BI120" s="60">
        <f t="shared" si="27"/>
        <v>163.49533242739895</v>
      </c>
      <c r="BJ120" s="59">
        <f t="shared" si="15"/>
        <v>163.49533242739895</v>
      </c>
      <c r="BK120" s="69">
        <f t="shared" si="16"/>
        <v>108.87302818460884</v>
      </c>
      <c r="BL120" s="69">
        <f t="shared" si="16"/>
        <v>54.622304242790101</v>
      </c>
      <c r="BM120" s="69">
        <f t="shared" si="17"/>
        <v>19621.547693657834</v>
      </c>
      <c r="BN120" s="69">
        <f t="shared" si="18"/>
        <v>55.345750175505621</v>
      </c>
      <c r="BO120" s="69">
        <f t="shared" si="19"/>
        <v>19566.201943482327</v>
      </c>
      <c r="BP120" s="69">
        <f t="shared" si="20"/>
        <v>19593.969265242733</v>
      </c>
      <c r="BQ120" s="69">
        <f t="shared" si="21"/>
        <v>27.767321760407256</v>
      </c>
      <c r="BR120" s="69">
        <f t="shared" si="22"/>
        <v>19566.201943482327</v>
      </c>
      <c r="BS120" s="69">
        <f t="shared" si="23"/>
        <v>-19512.674665473227</v>
      </c>
      <c r="BT120" s="69">
        <f t="shared" si="24"/>
        <v>-19539.346960999941</v>
      </c>
      <c r="BU120" s="69">
        <f t="shared" si="25"/>
        <v>-39052.021626473172</v>
      </c>
    </row>
    <row r="121" spans="1:73" s="2" customFormat="1" x14ac:dyDescent="0.25">
      <c r="A121" s="63">
        <v>32</v>
      </c>
      <c r="B121" s="63">
        <v>518</v>
      </c>
      <c r="C121" s="63">
        <v>328403</v>
      </c>
      <c r="D121" s="63">
        <v>328121</v>
      </c>
      <c r="E121" s="63" t="s">
        <v>201</v>
      </c>
      <c r="F121" s="63" t="s">
        <v>202</v>
      </c>
      <c r="G121" s="70">
        <v>32</v>
      </c>
      <c r="H121" s="70">
        <v>32</v>
      </c>
      <c r="I121" s="65">
        <v>1586</v>
      </c>
      <c r="J121" s="65">
        <v>1860</v>
      </c>
      <c r="K121" s="65">
        <f t="shared" si="26"/>
        <v>3446</v>
      </c>
      <c r="L121" s="65">
        <v>0</v>
      </c>
      <c r="M121" s="65">
        <v>0</v>
      </c>
      <c r="N121" s="65">
        <v>1586</v>
      </c>
      <c r="O121" s="65">
        <v>1860</v>
      </c>
      <c r="P121" s="65">
        <v>0</v>
      </c>
      <c r="Q121" s="65">
        <v>0</v>
      </c>
      <c r="R121" s="65">
        <v>2717</v>
      </c>
      <c r="S121" s="65">
        <v>3478</v>
      </c>
      <c r="T121" s="65">
        <v>0</v>
      </c>
      <c r="U121" s="65">
        <v>0</v>
      </c>
      <c r="V121" s="65">
        <v>2717</v>
      </c>
      <c r="W121" s="65">
        <v>3478</v>
      </c>
      <c r="X121" s="65">
        <v>0</v>
      </c>
      <c r="Y121" s="65">
        <v>0</v>
      </c>
      <c r="Z121" s="65">
        <v>0</v>
      </c>
      <c r="AA121" s="65">
        <v>0</v>
      </c>
      <c r="AB121" s="65">
        <v>31</v>
      </c>
      <c r="AC121" s="65">
        <v>31</v>
      </c>
      <c r="AD121" s="65">
        <v>-31</v>
      </c>
      <c r="AE121" s="65">
        <v>-31</v>
      </c>
      <c r="AF121" s="65">
        <v>0</v>
      </c>
      <c r="AG121" s="65">
        <v>0</v>
      </c>
      <c r="AH121" s="65">
        <v>8582</v>
      </c>
      <c r="AI121" s="65">
        <v>7688</v>
      </c>
      <c r="AJ121" s="65">
        <v>16876</v>
      </c>
      <c r="AK121" s="65">
        <v>10285</v>
      </c>
      <c r="AL121" s="65">
        <v>-8294</v>
      </c>
      <c r="AM121" s="65">
        <v>-2597</v>
      </c>
      <c r="AN121" s="65">
        <v>50.85</v>
      </c>
      <c r="AO121" s="65">
        <v>74.75</v>
      </c>
      <c r="AP121" s="65">
        <v>84.91</v>
      </c>
      <c r="AQ121" s="65">
        <v>108.69</v>
      </c>
      <c r="AR121" s="65">
        <v>0</v>
      </c>
      <c r="AS121" s="65">
        <v>0</v>
      </c>
      <c r="AT121" s="65">
        <v>84.91</v>
      </c>
      <c r="AU121" s="65">
        <v>108.69</v>
      </c>
      <c r="AV121" s="65">
        <v>0</v>
      </c>
      <c r="AW121" s="65">
        <v>0</v>
      </c>
      <c r="AX121" s="66">
        <v>49.5625</v>
      </c>
      <c r="AY121" s="66">
        <v>58.125</v>
      </c>
      <c r="AZ121" s="66">
        <v>0</v>
      </c>
      <c r="BA121" s="66">
        <v>0</v>
      </c>
      <c r="BB121" s="66">
        <v>49.5625</v>
      </c>
      <c r="BC121" s="66">
        <v>58.125</v>
      </c>
      <c r="BD121" s="66">
        <v>0</v>
      </c>
      <c r="BE121" s="67">
        <v>0</v>
      </c>
      <c r="BF121" s="59">
        <f t="shared" si="14"/>
        <v>0</v>
      </c>
      <c r="BG121" s="59"/>
      <c r="BH121" s="59"/>
      <c r="BI121" s="60">
        <f t="shared" si="27"/>
        <v>1280.4657171473109</v>
      </c>
      <c r="BJ121" s="59">
        <f t="shared" si="15"/>
        <v>1280.4657171473109</v>
      </c>
      <c r="BK121" s="69">
        <f t="shared" si="16"/>
        <v>589.32635734057897</v>
      </c>
      <c r="BL121" s="69">
        <f t="shared" si="16"/>
        <v>691.13935980673193</v>
      </c>
      <c r="BM121" s="69">
        <f t="shared" si="17"/>
        <v>15952.546400445764</v>
      </c>
      <c r="BN121" s="69">
        <f t="shared" si="18"/>
        <v>299.58484565990415</v>
      </c>
      <c r="BO121" s="69">
        <f t="shared" si="19"/>
        <v>15652.961554785861</v>
      </c>
      <c r="BP121" s="69">
        <f t="shared" si="20"/>
        <v>16004.303177060401</v>
      </c>
      <c r="BQ121" s="69">
        <f t="shared" si="21"/>
        <v>351.34162227454078</v>
      </c>
      <c r="BR121" s="69">
        <f t="shared" si="22"/>
        <v>15652.961554785861</v>
      </c>
      <c r="BS121" s="69">
        <f t="shared" si="23"/>
        <v>-15363.220043105186</v>
      </c>
      <c r="BT121" s="69">
        <f t="shared" si="24"/>
        <v>-15313.16381725367</v>
      </c>
      <c r="BU121" s="69">
        <f t="shared" si="25"/>
        <v>-30676.383860358856</v>
      </c>
    </row>
    <row r="122" spans="1:73" s="2" customFormat="1" x14ac:dyDescent="0.25">
      <c r="A122" s="63">
        <v>32</v>
      </c>
      <c r="B122" s="63">
        <v>520</v>
      </c>
      <c r="C122" s="63">
        <v>328403</v>
      </c>
      <c r="D122" s="63">
        <v>328507</v>
      </c>
      <c r="E122" s="63" t="s">
        <v>203</v>
      </c>
      <c r="F122" s="63" t="s">
        <v>201</v>
      </c>
      <c r="G122" s="70">
        <v>19</v>
      </c>
      <c r="H122" s="70">
        <v>19</v>
      </c>
      <c r="I122" s="65">
        <v>0</v>
      </c>
      <c r="J122" s="65">
        <v>0</v>
      </c>
      <c r="K122" s="65">
        <f t="shared" si="26"/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5">
        <v>0</v>
      </c>
      <c r="R122" s="65">
        <v>0</v>
      </c>
      <c r="S122" s="65">
        <v>0</v>
      </c>
      <c r="T122" s="65">
        <v>0</v>
      </c>
      <c r="U122" s="65">
        <v>0</v>
      </c>
      <c r="V122" s="65">
        <v>0</v>
      </c>
      <c r="W122" s="65">
        <v>0</v>
      </c>
      <c r="X122" s="65">
        <v>0</v>
      </c>
      <c r="Y122" s="65">
        <v>0</v>
      </c>
      <c r="Z122" s="65">
        <v>0</v>
      </c>
      <c r="AA122" s="65">
        <v>0</v>
      </c>
      <c r="AB122" s="65">
        <v>0</v>
      </c>
      <c r="AC122" s="65">
        <v>0</v>
      </c>
      <c r="AD122" s="65">
        <v>0</v>
      </c>
      <c r="AE122" s="65">
        <v>0</v>
      </c>
      <c r="AF122" s="65">
        <v>0</v>
      </c>
      <c r="AG122" s="65">
        <v>0</v>
      </c>
      <c r="AH122" s="65">
        <v>0</v>
      </c>
      <c r="AI122" s="65">
        <v>0</v>
      </c>
      <c r="AJ122" s="65">
        <v>0</v>
      </c>
      <c r="AK122" s="65">
        <v>0</v>
      </c>
      <c r="AL122" s="65">
        <v>0</v>
      </c>
      <c r="AM122" s="65">
        <v>0</v>
      </c>
      <c r="AN122" s="65">
        <v>0</v>
      </c>
      <c r="AO122" s="65">
        <v>0</v>
      </c>
      <c r="AP122" s="65">
        <v>0</v>
      </c>
      <c r="AQ122" s="65">
        <v>0</v>
      </c>
      <c r="AR122" s="65">
        <v>0</v>
      </c>
      <c r="AS122" s="65">
        <v>0</v>
      </c>
      <c r="AT122" s="65">
        <v>0</v>
      </c>
      <c r="AU122" s="65">
        <v>0</v>
      </c>
      <c r="AV122" s="65">
        <v>0</v>
      </c>
      <c r="AW122" s="65">
        <v>0</v>
      </c>
      <c r="AX122" s="66">
        <v>0</v>
      </c>
      <c r="AY122" s="66">
        <v>0</v>
      </c>
      <c r="AZ122" s="66">
        <v>0</v>
      </c>
      <c r="BA122" s="66">
        <v>0</v>
      </c>
      <c r="BB122" s="66">
        <v>0</v>
      </c>
      <c r="BC122" s="66">
        <v>0</v>
      </c>
      <c r="BD122" s="66">
        <v>0</v>
      </c>
      <c r="BE122" s="67">
        <v>0</v>
      </c>
      <c r="BF122" s="59">
        <f t="shared" si="14"/>
        <v>0</v>
      </c>
      <c r="BG122" s="59"/>
      <c r="BH122" s="59"/>
      <c r="BI122" s="60">
        <f t="shared" si="27"/>
        <v>0</v>
      </c>
      <c r="BJ122" s="59">
        <f t="shared" si="15"/>
        <v>0</v>
      </c>
      <c r="BK122" s="69">
        <f t="shared" si="16"/>
        <v>0</v>
      </c>
      <c r="BL122" s="69">
        <f t="shared" si="16"/>
        <v>0</v>
      </c>
      <c r="BM122" s="69">
        <f t="shared" si="17"/>
        <v>9293.9459231541059</v>
      </c>
      <c r="BN122" s="69">
        <f t="shared" si="18"/>
        <v>0</v>
      </c>
      <c r="BO122" s="69">
        <f t="shared" si="19"/>
        <v>9293.9459231541059</v>
      </c>
      <c r="BP122" s="69">
        <f t="shared" si="20"/>
        <v>9293.9459231541059</v>
      </c>
      <c r="BQ122" s="69">
        <f t="shared" si="21"/>
        <v>0</v>
      </c>
      <c r="BR122" s="69">
        <f t="shared" si="22"/>
        <v>9293.9459231541059</v>
      </c>
      <c r="BS122" s="69">
        <f t="shared" si="23"/>
        <v>-9293.9459231541059</v>
      </c>
      <c r="BT122" s="69">
        <f t="shared" si="24"/>
        <v>-9293.9459231541059</v>
      </c>
      <c r="BU122" s="69">
        <f t="shared" si="25"/>
        <v>-18587.891846308212</v>
      </c>
    </row>
    <row r="123" spans="1:73" s="2" customFormat="1" x14ac:dyDescent="0.25">
      <c r="A123" s="63">
        <v>32</v>
      </c>
      <c r="B123" s="63">
        <v>526</v>
      </c>
      <c r="C123" s="63">
        <v>328704</v>
      </c>
      <c r="D123" s="63">
        <v>334601</v>
      </c>
      <c r="E123" s="63" t="s">
        <v>188</v>
      </c>
      <c r="F123" s="63" t="s">
        <v>204</v>
      </c>
      <c r="G123" s="70">
        <v>19</v>
      </c>
      <c r="H123" s="70">
        <v>19</v>
      </c>
      <c r="I123" s="65">
        <v>61586</v>
      </c>
      <c r="J123" s="65">
        <v>177092</v>
      </c>
      <c r="K123" s="65">
        <f t="shared" si="26"/>
        <v>238678</v>
      </c>
      <c r="L123" s="65">
        <v>43631</v>
      </c>
      <c r="M123" s="65">
        <v>221683</v>
      </c>
      <c r="N123" s="65">
        <v>17955</v>
      </c>
      <c r="O123" s="65">
        <v>-44591</v>
      </c>
      <c r="P123" s="65">
        <v>141.15</v>
      </c>
      <c r="Q123" s="65">
        <v>79.89</v>
      </c>
      <c r="R123" s="65">
        <v>133359</v>
      </c>
      <c r="S123" s="65">
        <v>255220</v>
      </c>
      <c r="T123" s="65">
        <v>115545</v>
      </c>
      <c r="U123" s="65">
        <v>318501</v>
      </c>
      <c r="V123" s="65">
        <v>17814</v>
      </c>
      <c r="W123" s="65">
        <v>-63281</v>
      </c>
      <c r="X123" s="65">
        <v>115.42</v>
      </c>
      <c r="Y123" s="65">
        <v>80.13</v>
      </c>
      <c r="Z123" s="65">
        <v>28072</v>
      </c>
      <c r="AA123" s="65">
        <v>26920</v>
      </c>
      <c r="AB123" s="65">
        <v>30849</v>
      </c>
      <c r="AC123" s="65">
        <v>29312</v>
      </c>
      <c r="AD123" s="65">
        <v>-2777</v>
      </c>
      <c r="AE123" s="65">
        <v>-2392</v>
      </c>
      <c r="AF123" s="65">
        <v>91</v>
      </c>
      <c r="AG123" s="65">
        <v>91.84</v>
      </c>
      <c r="AH123" s="65">
        <v>161599</v>
      </c>
      <c r="AI123" s="65">
        <v>282443</v>
      </c>
      <c r="AJ123" s="65">
        <v>146781</v>
      </c>
      <c r="AK123" s="65">
        <v>348700</v>
      </c>
      <c r="AL123" s="65">
        <v>14818</v>
      </c>
      <c r="AM123" s="65">
        <v>-66257</v>
      </c>
      <c r="AN123" s="65">
        <v>110.1</v>
      </c>
      <c r="AO123" s="65">
        <v>81</v>
      </c>
      <c r="AP123" s="65">
        <v>7018.89</v>
      </c>
      <c r="AQ123" s="65">
        <v>13432.63</v>
      </c>
      <c r="AR123" s="65">
        <v>6081.32</v>
      </c>
      <c r="AS123" s="65">
        <v>16763.21</v>
      </c>
      <c r="AT123" s="65">
        <v>937.57</v>
      </c>
      <c r="AU123" s="65">
        <v>-3330.58</v>
      </c>
      <c r="AV123" s="65">
        <v>115.42</v>
      </c>
      <c r="AW123" s="65">
        <v>80.13</v>
      </c>
      <c r="AX123" s="66">
        <v>3241.3684210526317</v>
      </c>
      <c r="AY123" s="66">
        <v>9320.6315789473683</v>
      </c>
      <c r="AZ123" s="66">
        <v>2296.3684210526317</v>
      </c>
      <c r="BA123" s="66">
        <v>11667.526315789473</v>
      </c>
      <c r="BB123" s="66">
        <v>945</v>
      </c>
      <c r="BC123" s="66">
        <v>-2346.894736842105</v>
      </c>
      <c r="BD123" s="66">
        <v>141.15193325846303</v>
      </c>
      <c r="BE123" s="67">
        <v>79.885241538593405</v>
      </c>
      <c r="BF123" s="59">
        <f t="shared" si="14"/>
        <v>0</v>
      </c>
      <c r="BG123" s="59"/>
      <c r="BH123" s="59"/>
      <c r="BI123" s="60">
        <f t="shared" si="27"/>
        <v>88688.04307524256</v>
      </c>
      <c r="BJ123" s="59">
        <f t="shared" si="15"/>
        <v>88688.04307524256</v>
      </c>
      <c r="BK123" s="69">
        <f t="shared" si="16"/>
        <v>22884.144415622253</v>
      </c>
      <c r="BL123" s="69">
        <f t="shared" si="16"/>
        <v>65803.898659620303</v>
      </c>
      <c r="BM123" s="69">
        <f t="shared" si="17"/>
        <v>20927.131487347586</v>
      </c>
      <c r="BN123" s="69">
        <f t="shared" si="18"/>
        <v>11633.185564193478</v>
      </c>
      <c r="BO123" s="69">
        <f t="shared" si="19"/>
        <v>9293.9459231541059</v>
      </c>
      <c r="BP123" s="69">
        <f t="shared" si="20"/>
        <v>42745.446230596564</v>
      </c>
      <c r="BQ123" s="69">
        <f t="shared" si="21"/>
        <v>33451.50030744246</v>
      </c>
      <c r="BR123" s="69">
        <f t="shared" si="22"/>
        <v>9293.9459231541059</v>
      </c>
      <c r="BS123" s="69">
        <f t="shared" si="23"/>
        <v>1957.0129282746675</v>
      </c>
      <c r="BT123" s="69">
        <f t="shared" si="24"/>
        <v>23058.452429023739</v>
      </c>
      <c r="BU123" s="69">
        <f t="shared" si="25"/>
        <v>25015.465357298406</v>
      </c>
    </row>
    <row r="124" spans="1:73" s="2" customFormat="1" x14ac:dyDescent="0.25">
      <c r="A124" s="63">
        <v>32</v>
      </c>
      <c r="B124" s="63">
        <v>528</v>
      </c>
      <c r="C124" s="63">
        <v>329302</v>
      </c>
      <c r="D124" s="63">
        <v>326408</v>
      </c>
      <c r="E124" s="63" t="s">
        <v>192</v>
      </c>
      <c r="F124" s="63" t="s">
        <v>205</v>
      </c>
      <c r="G124" s="70">
        <v>21</v>
      </c>
      <c r="H124" s="70">
        <v>21</v>
      </c>
      <c r="I124" s="65">
        <v>0</v>
      </c>
      <c r="J124" s="65">
        <v>0</v>
      </c>
      <c r="K124" s="65">
        <f t="shared" si="26"/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5">
        <v>0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0</v>
      </c>
      <c r="AE124" s="65">
        <v>0</v>
      </c>
      <c r="AF124" s="65">
        <v>0</v>
      </c>
      <c r="AG124" s="65">
        <v>0</v>
      </c>
      <c r="AH124" s="65">
        <v>1</v>
      </c>
      <c r="AI124" s="65">
        <v>1</v>
      </c>
      <c r="AJ124" s="65">
        <v>1</v>
      </c>
      <c r="AK124" s="65">
        <v>1</v>
      </c>
      <c r="AL124" s="65">
        <v>0</v>
      </c>
      <c r="AM124" s="65">
        <v>0</v>
      </c>
      <c r="AN124" s="65">
        <v>100</v>
      </c>
      <c r="AO124" s="65">
        <v>100</v>
      </c>
      <c r="AP124" s="65">
        <v>0</v>
      </c>
      <c r="AQ124" s="65">
        <v>0</v>
      </c>
      <c r="AR124" s="65">
        <v>0</v>
      </c>
      <c r="AS124" s="65">
        <v>0</v>
      </c>
      <c r="AT124" s="65">
        <v>0</v>
      </c>
      <c r="AU124" s="65">
        <v>0</v>
      </c>
      <c r="AV124" s="65">
        <v>0</v>
      </c>
      <c r="AW124" s="65">
        <v>0</v>
      </c>
      <c r="AX124" s="66">
        <v>0</v>
      </c>
      <c r="AY124" s="66">
        <v>0</v>
      </c>
      <c r="AZ124" s="66">
        <v>0</v>
      </c>
      <c r="BA124" s="66">
        <v>0</v>
      </c>
      <c r="BB124" s="66">
        <v>0</v>
      </c>
      <c r="BC124" s="66">
        <v>0</v>
      </c>
      <c r="BD124" s="66">
        <v>0</v>
      </c>
      <c r="BE124" s="67">
        <v>0</v>
      </c>
      <c r="BF124" s="59">
        <f t="shared" si="14"/>
        <v>0</v>
      </c>
      <c r="BG124" s="59"/>
      <c r="BH124" s="59"/>
      <c r="BI124" s="60">
        <f t="shared" si="27"/>
        <v>0</v>
      </c>
      <c r="BJ124" s="59">
        <f t="shared" si="15"/>
        <v>0</v>
      </c>
      <c r="BK124" s="69">
        <f t="shared" si="16"/>
        <v>0</v>
      </c>
      <c r="BL124" s="69">
        <f t="shared" si="16"/>
        <v>0</v>
      </c>
      <c r="BM124" s="69">
        <f t="shared" si="17"/>
        <v>10272.256020328221</v>
      </c>
      <c r="BN124" s="69">
        <f t="shared" si="18"/>
        <v>0</v>
      </c>
      <c r="BO124" s="69">
        <f t="shared" si="19"/>
        <v>10272.256020328221</v>
      </c>
      <c r="BP124" s="69">
        <f t="shared" si="20"/>
        <v>10272.256020328221</v>
      </c>
      <c r="BQ124" s="69">
        <f t="shared" si="21"/>
        <v>0</v>
      </c>
      <c r="BR124" s="69">
        <f t="shared" si="22"/>
        <v>10272.256020328221</v>
      </c>
      <c r="BS124" s="69">
        <f t="shared" si="23"/>
        <v>-10272.256020328221</v>
      </c>
      <c r="BT124" s="69">
        <f t="shared" si="24"/>
        <v>-10272.256020328221</v>
      </c>
      <c r="BU124" s="69">
        <f t="shared" si="25"/>
        <v>-20544.512040656442</v>
      </c>
    </row>
    <row r="125" spans="1:73" s="2" customFormat="1" x14ac:dyDescent="0.25">
      <c r="A125" s="63">
        <v>32</v>
      </c>
      <c r="B125" s="63">
        <v>530</v>
      </c>
      <c r="C125" s="63">
        <v>326802</v>
      </c>
      <c r="D125" s="63">
        <v>326709</v>
      </c>
      <c r="E125" s="63" t="s">
        <v>206</v>
      </c>
      <c r="F125" s="63" t="s">
        <v>207</v>
      </c>
      <c r="G125" s="70">
        <v>16</v>
      </c>
      <c r="H125" s="70">
        <v>16</v>
      </c>
      <c r="I125" s="65">
        <v>6</v>
      </c>
      <c r="J125" s="65">
        <v>0</v>
      </c>
      <c r="K125" s="65">
        <f t="shared" si="26"/>
        <v>6</v>
      </c>
      <c r="L125" s="65">
        <v>0</v>
      </c>
      <c r="M125" s="65">
        <v>0</v>
      </c>
      <c r="N125" s="65">
        <v>6</v>
      </c>
      <c r="O125" s="65">
        <v>0</v>
      </c>
      <c r="P125" s="65">
        <v>0</v>
      </c>
      <c r="Q125" s="65">
        <v>0</v>
      </c>
      <c r="R125" s="65">
        <v>10</v>
      </c>
      <c r="S125" s="65">
        <v>0</v>
      </c>
      <c r="T125" s="65">
        <v>0</v>
      </c>
      <c r="U125" s="65">
        <v>0</v>
      </c>
      <c r="V125" s="65">
        <v>10</v>
      </c>
      <c r="W125" s="65">
        <v>0</v>
      </c>
      <c r="X125" s="65">
        <v>0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5">
        <v>0</v>
      </c>
      <c r="AE125" s="65">
        <v>0</v>
      </c>
      <c r="AF125" s="65">
        <v>0</v>
      </c>
      <c r="AG125" s="65">
        <v>0</v>
      </c>
      <c r="AH125" s="65">
        <v>1093</v>
      </c>
      <c r="AI125" s="65">
        <v>933</v>
      </c>
      <c r="AJ125" s="65">
        <v>3108</v>
      </c>
      <c r="AK125" s="65">
        <v>1793</v>
      </c>
      <c r="AL125" s="65">
        <v>-2015</v>
      </c>
      <c r="AM125" s="65">
        <v>-860</v>
      </c>
      <c r="AN125" s="65">
        <v>35.17</v>
      </c>
      <c r="AO125" s="65">
        <v>52.04</v>
      </c>
      <c r="AP125" s="65">
        <v>0.63</v>
      </c>
      <c r="AQ125" s="65">
        <v>0</v>
      </c>
      <c r="AR125" s="65">
        <v>0</v>
      </c>
      <c r="AS125" s="65">
        <v>0</v>
      </c>
      <c r="AT125" s="65">
        <v>0.63</v>
      </c>
      <c r="AU125" s="65">
        <v>0</v>
      </c>
      <c r="AV125" s="65">
        <v>0</v>
      </c>
      <c r="AW125" s="65">
        <v>0</v>
      </c>
      <c r="AX125" s="66">
        <v>0.375</v>
      </c>
      <c r="AY125" s="66">
        <v>0</v>
      </c>
      <c r="AZ125" s="66">
        <v>0</v>
      </c>
      <c r="BA125" s="66">
        <v>0</v>
      </c>
      <c r="BB125" s="66">
        <v>0.375</v>
      </c>
      <c r="BC125" s="66">
        <v>0</v>
      </c>
      <c r="BD125" s="66">
        <v>0</v>
      </c>
      <c r="BE125" s="67">
        <v>0</v>
      </c>
      <c r="BF125" s="59">
        <f t="shared" si="14"/>
        <v>0</v>
      </c>
      <c r="BG125" s="59"/>
      <c r="BH125" s="59"/>
      <c r="BI125" s="60">
        <f t="shared" si="27"/>
        <v>2.2294818058281676</v>
      </c>
      <c r="BJ125" s="59">
        <f t="shared" si="15"/>
        <v>2.2294818058281676</v>
      </c>
      <c r="BK125" s="69">
        <f t="shared" si="16"/>
        <v>2.2294818058281676</v>
      </c>
      <c r="BL125" s="69">
        <f t="shared" si="16"/>
        <v>0</v>
      </c>
      <c r="BM125" s="69">
        <f t="shared" si="17"/>
        <v>7827.6141374647841</v>
      </c>
      <c r="BN125" s="69">
        <f t="shared" si="18"/>
        <v>1.1333600718533574</v>
      </c>
      <c r="BO125" s="69">
        <f t="shared" si="19"/>
        <v>7826.4807773929306</v>
      </c>
      <c r="BP125" s="69">
        <f t="shared" si="20"/>
        <v>7826.4807773929306</v>
      </c>
      <c r="BQ125" s="69">
        <f t="shared" si="21"/>
        <v>0</v>
      </c>
      <c r="BR125" s="69">
        <f t="shared" si="22"/>
        <v>7826.4807773929306</v>
      </c>
      <c r="BS125" s="69">
        <f t="shared" si="23"/>
        <v>-7825.384655658956</v>
      </c>
      <c r="BT125" s="69">
        <f t="shared" si="24"/>
        <v>-7826.4807773929306</v>
      </c>
      <c r="BU125" s="69">
        <f t="shared" si="25"/>
        <v>-15651.865433051888</v>
      </c>
    </row>
    <row r="126" spans="1:73" s="2" customFormat="1" ht="15" customHeight="1" x14ac:dyDescent="0.25">
      <c r="A126" s="63">
        <v>32</v>
      </c>
      <c r="B126" s="63">
        <v>532</v>
      </c>
      <c r="C126" s="63">
        <v>339906</v>
      </c>
      <c r="D126" s="63">
        <v>339709</v>
      </c>
      <c r="E126" s="63" t="s">
        <v>208</v>
      </c>
      <c r="F126" s="63" t="s">
        <v>209</v>
      </c>
      <c r="G126" s="70">
        <v>59</v>
      </c>
      <c r="H126" s="70">
        <v>59</v>
      </c>
      <c r="I126" s="65">
        <v>0</v>
      </c>
      <c r="J126" s="65">
        <v>47</v>
      </c>
      <c r="K126" s="65">
        <f t="shared" si="26"/>
        <v>47</v>
      </c>
      <c r="L126" s="65">
        <v>0</v>
      </c>
      <c r="M126" s="65">
        <v>0</v>
      </c>
      <c r="N126" s="65">
        <v>0</v>
      </c>
      <c r="O126" s="65">
        <v>47</v>
      </c>
      <c r="P126" s="65">
        <v>0</v>
      </c>
      <c r="Q126" s="65">
        <v>0</v>
      </c>
      <c r="R126" s="65">
        <v>20</v>
      </c>
      <c r="S126" s="65">
        <v>65</v>
      </c>
      <c r="T126" s="65">
        <v>0</v>
      </c>
      <c r="U126" s="65">
        <v>0</v>
      </c>
      <c r="V126" s="65">
        <v>20</v>
      </c>
      <c r="W126" s="65">
        <v>65</v>
      </c>
      <c r="X126" s="65">
        <v>0</v>
      </c>
      <c r="Y126" s="65">
        <v>0</v>
      </c>
      <c r="Z126" s="65">
        <v>121</v>
      </c>
      <c r="AA126" s="65">
        <v>123</v>
      </c>
      <c r="AB126" s="65">
        <v>0</v>
      </c>
      <c r="AC126" s="65">
        <v>0</v>
      </c>
      <c r="AD126" s="65">
        <v>121</v>
      </c>
      <c r="AE126" s="65">
        <v>123</v>
      </c>
      <c r="AF126" s="65">
        <v>0</v>
      </c>
      <c r="AG126" s="65">
        <v>0</v>
      </c>
      <c r="AH126" s="65">
        <v>865</v>
      </c>
      <c r="AI126" s="65">
        <v>1291</v>
      </c>
      <c r="AJ126" s="65">
        <v>1787</v>
      </c>
      <c r="AK126" s="65">
        <v>736</v>
      </c>
      <c r="AL126" s="65">
        <v>-922</v>
      </c>
      <c r="AM126" s="65">
        <v>555</v>
      </c>
      <c r="AN126" s="65">
        <v>48.41</v>
      </c>
      <c r="AO126" s="65">
        <v>175.41</v>
      </c>
      <c r="AP126" s="65">
        <v>0.34</v>
      </c>
      <c r="AQ126" s="65">
        <v>1.1000000000000001</v>
      </c>
      <c r="AR126" s="65">
        <v>0</v>
      </c>
      <c r="AS126" s="65">
        <v>0</v>
      </c>
      <c r="AT126" s="65">
        <v>0.34</v>
      </c>
      <c r="AU126" s="65">
        <v>1.1000000000000001</v>
      </c>
      <c r="AV126" s="65">
        <v>0</v>
      </c>
      <c r="AW126" s="65">
        <v>0</v>
      </c>
      <c r="AX126" s="66">
        <v>0</v>
      </c>
      <c r="AY126" s="66">
        <v>0.79661016949152541</v>
      </c>
      <c r="AZ126" s="66">
        <v>0</v>
      </c>
      <c r="BA126" s="66">
        <v>0</v>
      </c>
      <c r="BB126" s="66">
        <v>0</v>
      </c>
      <c r="BC126" s="66">
        <v>0.79661016949152541</v>
      </c>
      <c r="BD126" s="66">
        <v>0</v>
      </c>
      <c r="BE126" s="67">
        <v>0</v>
      </c>
      <c r="BF126" s="59">
        <f t="shared" si="14"/>
        <v>0</v>
      </c>
      <c r="BG126" s="59"/>
      <c r="BH126" s="59"/>
      <c r="BI126" s="60">
        <f t="shared" si="27"/>
        <v>17.464274145653977</v>
      </c>
      <c r="BJ126" s="59">
        <f t="shared" si="15"/>
        <v>17.464274145653977</v>
      </c>
      <c r="BK126" s="69">
        <f t="shared" si="16"/>
        <v>0</v>
      </c>
      <c r="BL126" s="69">
        <f t="shared" si="16"/>
        <v>17.464274145653977</v>
      </c>
      <c r="BM126" s="69">
        <f t="shared" si="17"/>
        <v>28860.147866636431</v>
      </c>
      <c r="BN126" s="69">
        <f t="shared" si="18"/>
        <v>0</v>
      </c>
      <c r="BO126" s="69">
        <f t="shared" si="19"/>
        <v>28860.147866636431</v>
      </c>
      <c r="BP126" s="69">
        <f t="shared" si="20"/>
        <v>28869.025853865947</v>
      </c>
      <c r="BQ126" s="69">
        <f t="shared" si="21"/>
        <v>8.8779872295179665</v>
      </c>
      <c r="BR126" s="69">
        <f t="shared" si="22"/>
        <v>28860.147866636431</v>
      </c>
      <c r="BS126" s="69">
        <f t="shared" si="23"/>
        <v>-28860.147866636431</v>
      </c>
      <c r="BT126" s="69">
        <f t="shared" si="24"/>
        <v>-28851.561579720292</v>
      </c>
      <c r="BU126" s="69">
        <f t="shared" si="25"/>
        <v>-57711.709446356719</v>
      </c>
    </row>
    <row r="127" spans="1:73" s="2" customFormat="1" x14ac:dyDescent="0.25">
      <c r="A127" s="63">
        <v>32</v>
      </c>
      <c r="B127" s="63">
        <v>534</v>
      </c>
      <c r="C127" s="63">
        <v>326003</v>
      </c>
      <c r="D127" s="63">
        <v>325903</v>
      </c>
      <c r="E127" s="63" t="s">
        <v>210</v>
      </c>
      <c r="F127" s="63" t="s">
        <v>195</v>
      </c>
      <c r="G127" s="70">
        <v>6</v>
      </c>
      <c r="H127" s="70">
        <v>6</v>
      </c>
      <c r="I127" s="65">
        <v>31</v>
      </c>
      <c r="J127" s="65">
        <v>28</v>
      </c>
      <c r="K127" s="65">
        <f t="shared" si="26"/>
        <v>59</v>
      </c>
      <c r="L127" s="65">
        <v>10</v>
      </c>
      <c r="M127" s="65">
        <v>5</v>
      </c>
      <c r="N127" s="65">
        <v>21</v>
      </c>
      <c r="O127" s="65">
        <v>23</v>
      </c>
      <c r="P127" s="65">
        <v>310</v>
      </c>
      <c r="Q127" s="65">
        <v>560</v>
      </c>
      <c r="R127" s="65">
        <v>60</v>
      </c>
      <c r="S127" s="65">
        <v>60</v>
      </c>
      <c r="T127" s="65">
        <v>16</v>
      </c>
      <c r="U127" s="65">
        <v>12</v>
      </c>
      <c r="V127" s="65">
        <v>44</v>
      </c>
      <c r="W127" s="65">
        <v>48</v>
      </c>
      <c r="X127" s="65">
        <v>375</v>
      </c>
      <c r="Y127" s="65">
        <v>500</v>
      </c>
      <c r="Z127" s="65">
        <v>279</v>
      </c>
      <c r="AA127" s="65">
        <v>284</v>
      </c>
      <c r="AB127" s="65">
        <v>266</v>
      </c>
      <c r="AC127" s="65">
        <v>274</v>
      </c>
      <c r="AD127" s="65">
        <v>13</v>
      </c>
      <c r="AE127" s="65">
        <v>10</v>
      </c>
      <c r="AF127" s="65">
        <v>104.89</v>
      </c>
      <c r="AG127" s="65">
        <v>103.65</v>
      </c>
      <c r="AH127" s="65">
        <v>400</v>
      </c>
      <c r="AI127" s="65">
        <v>362</v>
      </c>
      <c r="AJ127" s="65">
        <v>524</v>
      </c>
      <c r="AK127" s="65">
        <v>347</v>
      </c>
      <c r="AL127" s="65">
        <v>-124</v>
      </c>
      <c r="AM127" s="65">
        <v>15</v>
      </c>
      <c r="AN127" s="65">
        <v>76.34</v>
      </c>
      <c r="AO127" s="65">
        <v>104.32</v>
      </c>
      <c r="AP127" s="65">
        <v>10</v>
      </c>
      <c r="AQ127" s="65">
        <v>10</v>
      </c>
      <c r="AR127" s="65">
        <v>2.67</v>
      </c>
      <c r="AS127" s="65">
        <v>2</v>
      </c>
      <c r="AT127" s="65">
        <v>7.33</v>
      </c>
      <c r="AU127" s="65">
        <v>8</v>
      </c>
      <c r="AV127" s="65">
        <v>374.53</v>
      </c>
      <c r="AW127" s="65">
        <v>500</v>
      </c>
      <c r="AX127" s="66">
        <v>5.166666666666667</v>
      </c>
      <c r="AY127" s="66">
        <v>4.666666666666667</v>
      </c>
      <c r="AZ127" s="66">
        <v>1.6666666666666667</v>
      </c>
      <c r="BA127" s="66">
        <v>0.83333333333333337</v>
      </c>
      <c r="BB127" s="66">
        <v>3.5</v>
      </c>
      <c r="BC127" s="66">
        <v>3.8333333333333335</v>
      </c>
      <c r="BD127" s="66">
        <v>310</v>
      </c>
      <c r="BE127" s="67">
        <v>560</v>
      </c>
      <c r="BF127" s="59">
        <f t="shared" si="14"/>
        <v>0</v>
      </c>
      <c r="BG127" s="59"/>
      <c r="BH127" s="59"/>
      <c r="BI127" s="60">
        <f t="shared" si="27"/>
        <v>21.923237757310314</v>
      </c>
      <c r="BJ127" s="59">
        <f t="shared" si="15"/>
        <v>21.923237757310314</v>
      </c>
      <c r="BK127" s="69">
        <f t="shared" si="16"/>
        <v>11.518989330112198</v>
      </c>
      <c r="BL127" s="69">
        <f t="shared" si="16"/>
        <v>10.404248427198114</v>
      </c>
      <c r="BM127" s="69">
        <f t="shared" si="17"/>
        <v>2940.7859852269244</v>
      </c>
      <c r="BN127" s="69">
        <f t="shared" si="18"/>
        <v>5.8556937045756801</v>
      </c>
      <c r="BO127" s="69">
        <f t="shared" si="19"/>
        <v>2934.9302915223489</v>
      </c>
      <c r="BP127" s="69">
        <f t="shared" si="20"/>
        <v>2940.2193051909981</v>
      </c>
      <c r="BQ127" s="69">
        <f t="shared" si="21"/>
        <v>5.2890136686490017</v>
      </c>
      <c r="BR127" s="69">
        <f t="shared" si="22"/>
        <v>2934.9302915223489</v>
      </c>
      <c r="BS127" s="69">
        <f t="shared" si="23"/>
        <v>-2929.2669958968122</v>
      </c>
      <c r="BT127" s="69">
        <f t="shared" si="24"/>
        <v>-2929.8150567637999</v>
      </c>
      <c r="BU127" s="69">
        <f t="shared" si="25"/>
        <v>-5859.0820526606121</v>
      </c>
    </row>
    <row r="128" spans="1:73" s="2" customFormat="1" x14ac:dyDescent="0.25">
      <c r="A128" s="63">
        <v>32</v>
      </c>
      <c r="B128" s="63">
        <v>536</v>
      </c>
      <c r="C128" s="63">
        <v>327701</v>
      </c>
      <c r="D128" s="63">
        <v>339605</v>
      </c>
      <c r="E128" s="63" t="s">
        <v>211</v>
      </c>
      <c r="F128" s="63" t="s">
        <v>212</v>
      </c>
      <c r="G128" s="70">
        <v>21</v>
      </c>
      <c r="H128" s="70">
        <v>21</v>
      </c>
      <c r="I128" s="65">
        <v>0</v>
      </c>
      <c r="J128" s="65">
        <v>0</v>
      </c>
      <c r="K128" s="65">
        <f t="shared" si="26"/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5">
        <v>0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5">
        <v>0</v>
      </c>
      <c r="Y128" s="65">
        <v>0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15</v>
      </c>
      <c r="AI128" s="65">
        <v>63</v>
      </c>
      <c r="AJ128" s="65">
        <v>185</v>
      </c>
      <c r="AK128" s="65">
        <v>156</v>
      </c>
      <c r="AL128" s="65">
        <v>-170</v>
      </c>
      <c r="AM128" s="65">
        <v>-93</v>
      </c>
      <c r="AN128" s="65">
        <v>8.11</v>
      </c>
      <c r="AO128" s="65">
        <v>40.380000000000003</v>
      </c>
      <c r="AP128" s="65">
        <v>0</v>
      </c>
      <c r="AQ128" s="65">
        <v>0</v>
      </c>
      <c r="AR128" s="65">
        <v>0</v>
      </c>
      <c r="AS128" s="65">
        <v>0</v>
      </c>
      <c r="AT128" s="65">
        <v>0</v>
      </c>
      <c r="AU128" s="65">
        <v>0</v>
      </c>
      <c r="AV128" s="65">
        <v>0</v>
      </c>
      <c r="AW128" s="65">
        <v>0</v>
      </c>
      <c r="AX128" s="66">
        <v>0</v>
      </c>
      <c r="AY128" s="66">
        <v>0</v>
      </c>
      <c r="AZ128" s="66">
        <v>0</v>
      </c>
      <c r="BA128" s="66">
        <v>0</v>
      </c>
      <c r="BB128" s="66">
        <v>0</v>
      </c>
      <c r="BC128" s="66">
        <v>0</v>
      </c>
      <c r="BD128" s="66">
        <v>0</v>
      </c>
      <c r="BE128" s="67">
        <v>0</v>
      </c>
      <c r="BF128" s="59">
        <f t="shared" si="14"/>
        <v>0</v>
      </c>
      <c r="BG128" s="59"/>
      <c r="BH128" s="59"/>
      <c r="BI128" s="60">
        <f t="shared" si="27"/>
        <v>0</v>
      </c>
      <c r="BJ128" s="59">
        <f t="shared" si="15"/>
        <v>0</v>
      </c>
      <c r="BK128" s="69">
        <f t="shared" si="16"/>
        <v>0</v>
      </c>
      <c r="BL128" s="69">
        <f t="shared" si="16"/>
        <v>0</v>
      </c>
      <c r="BM128" s="69">
        <f t="shared" si="17"/>
        <v>10272.256020328221</v>
      </c>
      <c r="BN128" s="69">
        <f t="shared" si="18"/>
        <v>0</v>
      </c>
      <c r="BO128" s="69">
        <f t="shared" si="19"/>
        <v>10272.256020328221</v>
      </c>
      <c r="BP128" s="69">
        <f t="shared" si="20"/>
        <v>10272.256020328221</v>
      </c>
      <c r="BQ128" s="69">
        <f t="shared" si="21"/>
        <v>0</v>
      </c>
      <c r="BR128" s="69">
        <f t="shared" si="22"/>
        <v>10272.256020328221</v>
      </c>
      <c r="BS128" s="69">
        <f t="shared" si="23"/>
        <v>-10272.256020328221</v>
      </c>
      <c r="BT128" s="69">
        <f t="shared" si="24"/>
        <v>-10272.256020328221</v>
      </c>
      <c r="BU128" s="69">
        <f t="shared" si="25"/>
        <v>-20544.512040656442</v>
      </c>
    </row>
    <row r="129" spans="1:73" s="2" customFormat="1" x14ac:dyDescent="0.25">
      <c r="A129" s="63">
        <v>32</v>
      </c>
      <c r="B129" s="63">
        <v>538</v>
      </c>
      <c r="C129" s="63">
        <v>328102</v>
      </c>
      <c r="D129" s="63">
        <v>328704</v>
      </c>
      <c r="E129" s="63" t="s">
        <v>196</v>
      </c>
      <c r="F129" s="63" t="s">
        <v>188</v>
      </c>
      <c r="G129" s="70">
        <v>46</v>
      </c>
      <c r="H129" s="70">
        <v>46</v>
      </c>
      <c r="I129" s="65">
        <v>144024</v>
      </c>
      <c r="J129" s="65">
        <v>427417</v>
      </c>
      <c r="K129" s="65">
        <f t="shared" si="26"/>
        <v>571441</v>
      </c>
      <c r="L129" s="65">
        <v>102402</v>
      </c>
      <c r="M129" s="65">
        <v>537017</v>
      </c>
      <c r="N129" s="65">
        <v>41622</v>
      </c>
      <c r="O129" s="65">
        <v>-109600</v>
      </c>
      <c r="P129" s="65">
        <v>140.65</v>
      </c>
      <c r="Q129" s="65">
        <v>79.59</v>
      </c>
      <c r="R129" s="65">
        <v>317686</v>
      </c>
      <c r="S129" s="65">
        <v>617913</v>
      </c>
      <c r="T129" s="65">
        <v>275719</v>
      </c>
      <c r="U129" s="65">
        <v>772932</v>
      </c>
      <c r="V129" s="65">
        <v>41967</v>
      </c>
      <c r="W129" s="65">
        <v>-155019</v>
      </c>
      <c r="X129" s="65">
        <v>115.22</v>
      </c>
      <c r="Y129" s="65">
        <v>79.94</v>
      </c>
      <c r="Z129" s="65">
        <v>68082</v>
      </c>
      <c r="AA129" s="65">
        <v>66749</v>
      </c>
      <c r="AB129" s="65">
        <v>74845</v>
      </c>
      <c r="AC129" s="65">
        <v>73137</v>
      </c>
      <c r="AD129" s="65">
        <v>-6763</v>
      </c>
      <c r="AE129" s="65">
        <v>-6388</v>
      </c>
      <c r="AF129" s="65">
        <v>90.96</v>
      </c>
      <c r="AG129" s="65">
        <v>91.27</v>
      </c>
      <c r="AH129" s="65">
        <v>388225</v>
      </c>
      <c r="AI129" s="65">
        <v>687179</v>
      </c>
      <c r="AJ129" s="65">
        <v>358764</v>
      </c>
      <c r="AK129" s="65">
        <v>852862</v>
      </c>
      <c r="AL129" s="65">
        <v>29461</v>
      </c>
      <c r="AM129" s="65">
        <v>-165683</v>
      </c>
      <c r="AN129" s="65">
        <v>108.21</v>
      </c>
      <c r="AO129" s="65">
        <v>80.569999999999993</v>
      </c>
      <c r="AP129" s="65">
        <v>6906.22</v>
      </c>
      <c r="AQ129" s="65">
        <v>13432.89</v>
      </c>
      <c r="AR129" s="65">
        <v>5993.89</v>
      </c>
      <c r="AS129" s="65">
        <v>16802.87</v>
      </c>
      <c r="AT129" s="65">
        <v>912.33</v>
      </c>
      <c r="AU129" s="65">
        <v>-3369.98</v>
      </c>
      <c r="AV129" s="65">
        <v>115.22</v>
      </c>
      <c r="AW129" s="65">
        <v>79.94</v>
      </c>
      <c r="AX129" s="66">
        <v>3130.9565217391305</v>
      </c>
      <c r="AY129" s="66">
        <v>9291.673913043478</v>
      </c>
      <c r="AZ129" s="66">
        <v>2226.1304347826085</v>
      </c>
      <c r="BA129" s="66">
        <v>11674.282608695652</v>
      </c>
      <c r="BB129" s="66">
        <v>904.82608695652198</v>
      </c>
      <c r="BC129" s="66">
        <v>-2382.608695652174</v>
      </c>
      <c r="BD129" s="66">
        <v>140.64569051385715</v>
      </c>
      <c r="BE129" s="67">
        <v>79.590962669710635</v>
      </c>
      <c r="BF129" s="59">
        <f t="shared" si="14"/>
        <v>0</v>
      </c>
      <c r="BG129" s="59"/>
      <c r="BH129" s="59"/>
      <c r="BI129" s="60">
        <f t="shared" si="27"/>
        <v>212336.21876737563</v>
      </c>
      <c r="BJ129" s="59">
        <f t="shared" si="15"/>
        <v>212336.21876737563</v>
      </c>
      <c r="BK129" s="69">
        <f t="shared" si="16"/>
        <v>53516.481267099334</v>
      </c>
      <c r="BL129" s="69">
        <f t="shared" si="16"/>
        <v>158819.7375002763</v>
      </c>
      <c r="BM129" s="69">
        <f t="shared" si="17"/>
        <v>49706.307399772668</v>
      </c>
      <c r="BN129" s="69">
        <f t="shared" si="18"/>
        <v>27205.175164767992</v>
      </c>
      <c r="BO129" s="69">
        <f t="shared" si="19"/>
        <v>22501.132235004676</v>
      </c>
      <c r="BP129" s="69">
        <f t="shared" si="20"/>
        <v>103237.35920689575</v>
      </c>
      <c r="BQ129" s="69">
        <f t="shared" si="21"/>
        <v>80736.226971891083</v>
      </c>
      <c r="BR129" s="69">
        <f t="shared" si="22"/>
        <v>22501.132235004676</v>
      </c>
      <c r="BS129" s="69">
        <f t="shared" si="23"/>
        <v>3810.1738673266664</v>
      </c>
      <c r="BT129" s="69">
        <f t="shared" si="24"/>
        <v>55582.378293380549</v>
      </c>
      <c r="BU129" s="69">
        <f t="shared" si="25"/>
        <v>59392.552160707215</v>
      </c>
    </row>
    <row r="130" spans="1:73" s="2" customFormat="1" x14ac:dyDescent="0.25">
      <c r="A130" s="63">
        <v>32</v>
      </c>
      <c r="B130" s="63">
        <v>546</v>
      </c>
      <c r="C130" s="63">
        <v>329800</v>
      </c>
      <c r="D130" s="63">
        <v>328704</v>
      </c>
      <c r="E130" s="63" t="s">
        <v>213</v>
      </c>
      <c r="F130" s="63" t="s">
        <v>188</v>
      </c>
      <c r="G130" s="70">
        <v>29</v>
      </c>
      <c r="H130" s="70">
        <v>29</v>
      </c>
      <c r="I130" s="65">
        <v>0</v>
      </c>
      <c r="J130" s="65">
        <v>0</v>
      </c>
      <c r="K130" s="65">
        <f t="shared" si="26"/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0</v>
      </c>
      <c r="U130" s="65">
        <v>1</v>
      </c>
      <c r="V130" s="65">
        <v>0</v>
      </c>
      <c r="W130" s="65">
        <v>-1</v>
      </c>
      <c r="X130" s="65">
        <v>0</v>
      </c>
      <c r="Y130" s="65">
        <v>0</v>
      </c>
      <c r="Z130" s="65">
        <v>319</v>
      </c>
      <c r="AA130" s="65">
        <v>260</v>
      </c>
      <c r="AB130" s="65">
        <v>479</v>
      </c>
      <c r="AC130" s="65">
        <v>296</v>
      </c>
      <c r="AD130" s="65">
        <v>-160</v>
      </c>
      <c r="AE130" s="65">
        <v>-36</v>
      </c>
      <c r="AF130" s="65">
        <v>66.599999999999994</v>
      </c>
      <c r="AG130" s="65">
        <v>87.84</v>
      </c>
      <c r="AH130" s="65">
        <v>675</v>
      </c>
      <c r="AI130" s="65">
        <v>393</v>
      </c>
      <c r="AJ130" s="65">
        <v>1269</v>
      </c>
      <c r="AK130" s="65">
        <v>598</v>
      </c>
      <c r="AL130" s="65">
        <v>-594</v>
      </c>
      <c r="AM130" s="65">
        <v>-205</v>
      </c>
      <c r="AN130" s="65">
        <v>53.19</v>
      </c>
      <c r="AO130" s="65">
        <v>65.72</v>
      </c>
      <c r="AP130" s="65">
        <v>0</v>
      </c>
      <c r="AQ130" s="65">
        <v>0</v>
      </c>
      <c r="AR130" s="65">
        <v>0</v>
      </c>
      <c r="AS130" s="65">
        <v>0.03</v>
      </c>
      <c r="AT130" s="65">
        <v>0</v>
      </c>
      <c r="AU130" s="65">
        <v>-0.03</v>
      </c>
      <c r="AV130" s="65">
        <v>0</v>
      </c>
      <c r="AW130" s="65">
        <v>0</v>
      </c>
      <c r="AX130" s="66">
        <v>0</v>
      </c>
      <c r="AY130" s="66">
        <v>0</v>
      </c>
      <c r="AZ130" s="66">
        <v>0</v>
      </c>
      <c r="BA130" s="66">
        <v>0</v>
      </c>
      <c r="BB130" s="66">
        <v>0</v>
      </c>
      <c r="BC130" s="66">
        <v>0</v>
      </c>
      <c r="BD130" s="66">
        <v>0</v>
      </c>
      <c r="BE130" s="67">
        <v>0</v>
      </c>
      <c r="BF130" s="59">
        <f t="shared" si="14"/>
        <v>0</v>
      </c>
      <c r="BG130" s="59"/>
      <c r="BH130" s="59"/>
      <c r="BI130" s="60">
        <f t="shared" si="27"/>
        <v>0</v>
      </c>
      <c r="BJ130" s="59">
        <f t="shared" si="15"/>
        <v>0</v>
      </c>
      <c r="BK130" s="69">
        <f t="shared" si="16"/>
        <v>0</v>
      </c>
      <c r="BL130" s="69">
        <f t="shared" si="16"/>
        <v>0</v>
      </c>
      <c r="BM130" s="69">
        <f t="shared" si="17"/>
        <v>14185.496409024687</v>
      </c>
      <c r="BN130" s="69">
        <f t="shared" si="18"/>
        <v>0</v>
      </c>
      <c r="BO130" s="69">
        <f t="shared" si="19"/>
        <v>14185.496409024687</v>
      </c>
      <c r="BP130" s="69">
        <f t="shared" si="20"/>
        <v>14185.496409024687</v>
      </c>
      <c r="BQ130" s="69">
        <f t="shared" si="21"/>
        <v>0</v>
      </c>
      <c r="BR130" s="69">
        <f t="shared" si="22"/>
        <v>14185.496409024687</v>
      </c>
      <c r="BS130" s="69">
        <f t="shared" si="23"/>
        <v>-14185.496409024687</v>
      </c>
      <c r="BT130" s="69">
        <f t="shared" si="24"/>
        <v>-14185.496409024687</v>
      </c>
      <c r="BU130" s="69">
        <f t="shared" si="25"/>
        <v>-28370.992818049373</v>
      </c>
    </row>
    <row r="131" spans="1:73" x14ac:dyDescent="0.25">
      <c r="A131" s="72">
        <v>35</v>
      </c>
      <c r="B131" s="72">
        <v>0</v>
      </c>
      <c r="C131" s="72">
        <v>370006</v>
      </c>
      <c r="D131" s="72">
        <v>370504</v>
      </c>
      <c r="E131" s="73" t="s">
        <v>214</v>
      </c>
      <c r="F131" s="72" t="s">
        <v>215</v>
      </c>
      <c r="G131" s="74">
        <v>5</v>
      </c>
      <c r="H131" s="74">
        <v>5</v>
      </c>
      <c r="I131" s="75">
        <v>0</v>
      </c>
      <c r="J131" s="75">
        <v>0</v>
      </c>
      <c r="K131" s="65">
        <f t="shared" si="26"/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0</v>
      </c>
      <c r="Q131" s="75">
        <v>0</v>
      </c>
      <c r="R131" s="75">
        <v>0</v>
      </c>
      <c r="S131" s="75">
        <v>0</v>
      </c>
      <c r="T131" s="75">
        <v>0</v>
      </c>
      <c r="U131" s="75">
        <v>0</v>
      </c>
      <c r="V131" s="75">
        <v>0</v>
      </c>
      <c r="W131" s="75">
        <v>0</v>
      </c>
      <c r="X131" s="75">
        <v>0</v>
      </c>
      <c r="Y131" s="75">
        <v>0</v>
      </c>
      <c r="Z131" s="75">
        <v>0</v>
      </c>
      <c r="AA131" s="75">
        <v>0</v>
      </c>
      <c r="AB131" s="75">
        <v>0</v>
      </c>
      <c r="AC131" s="75">
        <v>0</v>
      </c>
      <c r="AD131" s="75">
        <v>0</v>
      </c>
      <c r="AE131" s="75">
        <v>0</v>
      </c>
      <c r="AF131" s="75">
        <v>0</v>
      </c>
      <c r="AG131" s="75">
        <v>0</v>
      </c>
      <c r="AH131" s="75">
        <v>0</v>
      </c>
      <c r="AI131" s="75">
        <v>0</v>
      </c>
      <c r="AJ131" s="75">
        <v>0</v>
      </c>
      <c r="AK131" s="75">
        <v>0</v>
      </c>
      <c r="AL131" s="75">
        <v>0</v>
      </c>
      <c r="AM131" s="75">
        <v>0</v>
      </c>
      <c r="AN131" s="75">
        <v>0</v>
      </c>
      <c r="AO131" s="75">
        <v>0</v>
      </c>
      <c r="AP131" s="75">
        <v>0</v>
      </c>
      <c r="AQ131" s="75">
        <v>0</v>
      </c>
      <c r="AR131" s="75">
        <v>0</v>
      </c>
      <c r="AS131" s="75">
        <v>0</v>
      </c>
      <c r="AT131" s="75">
        <v>0</v>
      </c>
      <c r="AU131" s="75">
        <v>0</v>
      </c>
      <c r="AV131" s="75">
        <v>0</v>
      </c>
      <c r="AW131" s="75">
        <v>0</v>
      </c>
      <c r="AX131" s="66">
        <v>0</v>
      </c>
      <c r="AY131" s="66">
        <v>0</v>
      </c>
      <c r="AZ131" s="66">
        <v>0</v>
      </c>
      <c r="BA131" s="66">
        <v>0</v>
      </c>
      <c r="BB131" s="66">
        <v>0</v>
      </c>
      <c r="BC131" s="66">
        <v>0</v>
      </c>
      <c r="BD131" s="66">
        <v>0</v>
      </c>
      <c r="BE131" s="67">
        <v>0</v>
      </c>
      <c r="BF131" s="59">
        <f t="shared" si="14"/>
        <v>0</v>
      </c>
      <c r="BG131" s="59"/>
      <c r="BH131" s="59"/>
      <c r="BI131" s="60">
        <f t="shared" si="27"/>
        <v>0</v>
      </c>
      <c r="BJ131" s="59">
        <f t="shared" si="15"/>
        <v>0</v>
      </c>
      <c r="BK131" s="69">
        <f t="shared" si="16"/>
        <v>0</v>
      </c>
      <c r="BL131" s="69">
        <f t="shared" si="16"/>
        <v>0</v>
      </c>
      <c r="BM131" s="69">
        <f t="shared" si="17"/>
        <v>2445.7752429352909</v>
      </c>
      <c r="BN131" s="69">
        <f t="shared" si="18"/>
        <v>0</v>
      </c>
      <c r="BO131" s="69">
        <f t="shared" si="19"/>
        <v>2445.7752429352909</v>
      </c>
      <c r="BP131" s="69">
        <f t="shared" si="20"/>
        <v>2445.7752429352909</v>
      </c>
      <c r="BQ131" s="69">
        <f t="shared" si="21"/>
        <v>0</v>
      </c>
      <c r="BR131" s="69">
        <f t="shared" si="22"/>
        <v>2445.7752429352909</v>
      </c>
      <c r="BS131" s="69">
        <f t="shared" si="23"/>
        <v>-2445.7752429352909</v>
      </c>
      <c r="BT131" s="69">
        <f t="shared" si="24"/>
        <v>-2445.7752429352909</v>
      </c>
      <c r="BU131" s="69">
        <f t="shared" si="25"/>
        <v>-4891.5504858705817</v>
      </c>
    </row>
    <row r="132" spans="1:73" x14ac:dyDescent="0.25">
      <c r="A132" s="72">
        <v>35</v>
      </c>
      <c r="B132" s="72">
        <v>0</v>
      </c>
      <c r="C132" s="72">
        <v>379208</v>
      </c>
      <c r="D132" s="72">
        <v>379104</v>
      </c>
      <c r="E132" s="73" t="s">
        <v>216</v>
      </c>
      <c r="F132" s="72" t="s">
        <v>217</v>
      </c>
      <c r="G132" s="74">
        <v>18</v>
      </c>
      <c r="H132" s="74">
        <v>18</v>
      </c>
      <c r="I132" s="75">
        <v>0</v>
      </c>
      <c r="J132" s="75">
        <v>0</v>
      </c>
      <c r="K132" s="65">
        <f t="shared" si="26"/>
        <v>0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75">
        <v>0</v>
      </c>
      <c r="R132" s="75">
        <v>0</v>
      </c>
      <c r="S132" s="75">
        <v>0</v>
      </c>
      <c r="T132" s="75">
        <v>0</v>
      </c>
      <c r="U132" s="75">
        <v>0</v>
      </c>
      <c r="V132" s="75">
        <v>0</v>
      </c>
      <c r="W132" s="75">
        <v>0</v>
      </c>
      <c r="X132" s="75">
        <v>0</v>
      </c>
      <c r="Y132" s="75">
        <v>0</v>
      </c>
      <c r="Z132" s="75">
        <v>0</v>
      </c>
      <c r="AA132" s="75">
        <v>0</v>
      </c>
      <c r="AB132" s="75">
        <v>0</v>
      </c>
      <c r="AC132" s="75">
        <v>0</v>
      </c>
      <c r="AD132" s="75">
        <v>0</v>
      </c>
      <c r="AE132" s="75">
        <v>0</v>
      </c>
      <c r="AF132" s="75">
        <v>0</v>
      </c>
      <c r="AG132" s="75">
        <v>0</v>
      </c>
      <c r="AH132" s="75">
        <v>0</v>
      </c>
      <c r="AI132" s="75">
        <v>0</v>
      </c>
      <c r="AJ132" s="75">
        <v>0</v>
      </c>
      <c r="AK132" s="75">
        <v>0</v>
      </c>
      <c r="AL132" s="75">
        <v>0</v>
      </c>
      <c r="AM132" s="75">
        <v>0</v>
      </c>
      <c r="AN132" s="75">
        <v>0</v>
      </c>
      <c r="AO132" s="75">
        <v>0</v>
      </c>
      <c r="AP132" s="75">
        <v>0</v>
      </c>
      <c r="AQ132" s="75">
        <v>0</v>
      </c>
      <c r="AR132" s="75">
        <v>0</v>
      </c>
      <c r="AS132" s="75">
        <v>0</v>
      </c>
      <c r="AT132" s="75">
        <v>0</v>
      </c>
      <c r="AU132" s="75">
        <v>0</v>
      </c>
      <c r="AV132" s="75">
        <v>0</v>
      </c>
      <c r="AW132" s="75">
        <v>0</v>
      </c>
      <c r="AX132" s="66">
        <v>0</v>
      </c>
      <c r="AY132" s="66">
        <v>0</v>
      </c>
      <c r="AZ132" s="66">
        <v>0</v>
      </c>
      <c r="BA132" s="66">
        <v>0</v>
      </c>
      <c r="BB132" s="66">
        <v>0</v>
      </c>
      <c r="BC132" s="66">
        <v>0</v>
      </c>
      <c r="BD132" s="66">
        <v>0</v>
      </c>
      <c r="BE132" s="67">
        <v>0</v>
      </c>
      <c r="BF132" s="59">
        <f t="shared" si="14"/>
        <v>0</v>
      </c>
      <c r="BG132" s="59"/>
      <c r="BH132" s="59"/>
      <c r="BI132" s="60">
        <f t="shared" si="27"/>
        <v>0</v>
      </c>
      <c r="BJ132" s="59">
        <f t="shared" si="15"/>
        <v>0</v>
      </c>
      <c r="BK132" s="69">
        <f t="shared" si="16"/>
        <v>0</v>
      </c>
      <c r="BL132" s="69">
        <f t="shared" si="16"/>
        <v>0</v>
      </c>
      <c r="BM132" s="69">
        <f t="shared" si="17"/>
        <v>8804.7908745670466</v>
      </c>
      <c r="BN132" s="69">
        <f t="shared" si="18"/>
        <v>0</v>
      </c>
      <c r="BO132" s="69">
        <f t="shared" si="19"/>
        <v>8804.7908745670466</v>
      </c>
      <c r="BP132" s="69">
        <f t="shared" si="20"/>
        <v>8804.7908745670466</v>
      </c>
      <c r="BQ132" s="69">
        <f t="shared" si="21"/>
        <v>0</v>
      </c>
      <c r="BR132" s="69">
        <f t="shared" si="22"/>
        <v>8804.7908745670466</v>
      </c>
      <c r="BS132" s="69">
        <f t="shared" si="23"/>
        <v>-8804.7908745670466</v>
      </c>
      <c r="BT132" s="69">
        <f t="shared" si="24"/>
        <v>-8804.7908745670466</v>
      </c>
      <c r="BU132" s="69">
        <f t="shared" si="25"/>
        <v>-17609.581749134093</v>
      </c>
    </row>
    <row r="133" spans="1:73" x14ac:dyDescent="0.25">
      <c r="A133" s="72">
        <v>35</v>
      </c>
      <c r="B133" s="72">
        <v>102</v>
      </c>
      <c r="C133" s="72">
        <v>370218</v>
      </c>
      <c r="D133" s="72">
        <v>379809</v>
      </c>
      <c r="E133" s="73" t="s">
        <v>218</v>
      </c>
      <c r="F133" s="72" t="s">
        <v>219</v>
      </c>
      <c r="G133" s="76">
        <v>37</v>
      </c>
      <c r="H133" s="76">
        <v>37</v>
      </c>
      <c r="I133" s="75">
        <v>208865</v>
      </c>
      <c r="J133" s="75">
        <v>1286788</v>
      </c>
      <c r="K133" s="65">
        <f t="shared" si="26"/>
        <v>1495653</v>
      </c>
      <c r="L133" s="75">
        <v>191407</v>
      </c>
      <c r="M133" s="75">
        <v>1330967</v>
      </c>
      <c r="N133" s="75">
        <v>17458</v>
      </c>
      <c r="O133" s="75">
        <v>-44179</v>
      </c>
      <c r="P133" s="75">
        <v>109.12</v>
      </c>
      <c r="Q133" s="75">
        <v>96.68</v>
      </c>
      <c r="R133" s="75">
        <v>719236</v>
      </c>
      <c r="S133" s="75">
        <v>1796796</v>
      </c>
      <c r="T133" s="75">
        <v>712499</v>
      </c>
      <c r="U133" s="75">
        <v>1853532</v>
      </c>
      <c r="V133" s="75">
        <v>6737</v>
      </c>
      <c r="W133" s="75">
        <v>-56736</v>
      </c>
      <c r="X133" s="75">
        <v>100.95</v>
      </c>
      <c r="Y133" s="75">
        <v>96.94</v>
      </c>
      <c r="Z133" s="75">
        <v>206755</v>
      </c>
      <c r="AA133" s="75">
        <v>210980</v>
      </c>
      <c r="AB133" s="75">
        <v>206118</v>
      </c>
      <c r="AC133" s="75">
        <v>211436</v>
      </c>
      <c r="AD133" s="75">
        <v>637</v>
      </c>
      <c r="AE133" s="75">
        <v>-456</v>
      </c>
      <c r="AF133" s="75">
        <v>100.31</v>
      </c>
      <c r="AG133" s="75">
        <v>99.78</v>
      </c>
      <c r="AH133" s="75">
        <v>935559</v>
      </c>
      <c r="AI133" s="75">
        <v>2014996</v>
      </c>
      <c r="AJ133" s="75">
        <v>927595</v>
      </c>
      <c r="AK133" s="75">
        <v>2069806</v>
      </c>
      <c r="AL133" s="75">
        <v>7964</v>
      </c>
      <c r="AM133" s="75">
        <v>-54810</v>
      </c>
      <c r="AN133" s="75">
        <v>100.86</v>
      </c>
      <c r="AO133" s="75">
        <v>97.35</v>
      </c>
      <c r="AP133" s="75">
        <v>19438.810000000001</v>
      </c>
      <c r="AQ133" s="75">
        <v>48562.05</v>
      </c>
      <c r="AR133" s="75">
        <v>19256.73</v>
      </c>
      <c r="AS133" s="75">
        <v>50095.46</v>
      </c>
      <c r="AT133" s="75">
        <v>182.08</v>
      </c>
      <c r="AU133" s="75">
        <v>-1533.41</v>
      </c>
      <c r="AV133" s="75">
        <v>100.95</v>
      </c>
      <c r="AW133" s="75">
        <v>96.94</v>
      </c>
      <c r="AX133" s="66">
        <v>5645</v>
      </c>
      <c r="AY133" s="66">
        <v>34778.054054054053</v>
      </c>
      <c r="AZ133" s="66">
        <v>5173.1621621621625</v>
      </c>
      <c r="BA133" s="66">
        <v>35972.08108108108</v>
      </c>
      <c r="BB133" s="66">
        <v>471.83783783783747</v>
      </c>
      <c r="BC133" s="66">
        <v>-1194.0270270270266</v>
      </c>
      <c r="BD133" s="66">
        <v>109.1208785467616</v>
      </c>
      <c r="BE133" s="67">
        <v>96.680684044007108</v>
      </c>
      <c r="BF133" s="59">
        <f t="shared" si="14"/>
        <v>0</v>
      </c>
      <c r="BG133" s="59"/>
      <c r="BH133" s="59"/>
      <c r="BI133" s="60">
        <f t="shared" si="27"/>
        <v>555755.19188871933</v>
      </c>
      <c r="BJ133" s="59">
        <f t="shared" si="15"/>
        <v>555755.19188871933</v>
      </c>
      <c r="BK133" s="69">
        <f t="shared" si="16"/>
        <v>77610.119562383363</v>
      </c>
      <c r="BL133" s="69">
        <f t="shared" si="16"/>
        <v>478145.072326336</v>
      </c>
      <c r="BM133" s="69">
        <f t="shared" si="17"/>
        <v>57551.945365663065</v>
      </c>
      <c r="BN133" s="69">
        <f t="shared" si="18"/>
        <v>39453.208567941918</v>
      </c>
      <c r="BO133" s="69">
        <f t="shared" si="19"/>
        <v>18098.736797721151</v>
      </c>
      <c r="BP133" s="69">
        <f t="shared" si="20"/>
        <v>261164.42682106083</v>
      </c>
      <c r="BQ133" s="69">
        <f t="shared" si="21"/>
        <v>243065.69002333967</v>
      </c>
      <c r="BR133" s="69">
        <f t="shared" si="22"/>
        <v>18098.736797721151</v>
      </c>
      <c r="BS133" s="69">
        <f t="shared" si="23"/>
        <v>20058.174196720298</v>
      </c>
      <c r="BT133" s="69">
        <f t="shared" si="24"/>
        <v>216980.64550527517</v>
      </c>
      <c r="BU133" s="69">
        <f t="shared" si="25"/>
        <v>237038.81970199547</v>
      </c>
    </row>
    <row r="134" spans="1:73" x14ac:dyDescent="0.25">
      <c r="A134" s="72">
        <v>35</v>
      </c>
      <c r="B134" s="72">
        <v>104</v>
      </c>
      <c r="C134" s="72">
        <v>370203</v>
      </c>
      <c r="D134" s="72">
        <v>370218</v>
      </c>
      <c r="E134" s="73" t="s">
        <v>220</v>
      </c>
      <c r="F134" s="72" t="s">
        <v>218</v>
      </c>
      <c r="G134" s="76">
        <v>7</v>
      </c>
      <c r="H134" s="76">
        <v>7</v>
      </c>
      <c r="I134" s="75">
        <v>48461</v>
      </c>
      <c r="J134" s="75">
        <v>220115</v>
      </c>
      <c r="K134" s="65">
        <f t="shared" si="26"/>
        <v>268576</v>
      </c>
      <c r="L134" s="75">
        <v>35804</v>
      </c>
      <c r="M134" s="75">
        <v>180790</v>
      </c>
      <c r="N134" s="75">
        <v>12657</v>
      </c>
      <c r="O134" s="75">
        <v>39325</v>
      </c>
      <c r="P134" s="75">
        <v>135.35</v>
      </c>
      <c r="Q134" s="75">
        <v>121.75</v>
      </c>
      <c r="R134" s="75">
        <v>161841</v>
      </c>
      <c r="S134" s="75">
        <v>304694</v>
      </c>
      <c r="T134" s="75">
        <v>133346</v>
      </c>
      <c r="U134" s="75">
        <v>247984</v>
      </c>
      <c r="V134" s="75">
        <v>28495</v>
      </c>
      <c r="W134" s="75">
        <v>56710</v>
      </c>
      <c r="X134" s="75">
        <v>121.37</v>
      </c>
      <c r="Y134" s="75">
        <v>122.87</v>
      </c>
      <c r="Z134" s="75">
        <v>125705</v>
      </c>
      <c r="AA134" s="75">
        <v>127558</v>
      </c>
      <c r="AB134" s="75">
        <v>39035</v>
      </c>
      <c r="AC134" s="75">
        <v>39987</v>
      </c>
      <c r="AD134" s="75">
        <v>86670</v>
      </c>
      <c r="AE134" s="75">
        <v>87571</v>
      </c>
      <c r="AF134" s="75">
        <v>322.02999999999997</v>
      </c>
      <c r="AG134" s="75">
        <v>319</v>
      </c>
      <c r="AH134" s="75">
        <v>289124</v>
      </c>
      <c r="AI134" s="75">
        <v>433204</v>
      </c>
      <c r="AJ134" s="75">
        <v>174000</v>
      </c>
      <c r="AK134" s="75">
        <v>288596</v>
      </c>
      <c r="AL134" s="75">
        <v>115124</v>
      </c>
      <c r="AM134" s="75">
        <v>144608</v>
      </c>
      <c r="AN134" s="75">
        <v>166.16</v>
      </c>
      <c r="AO134" s="75">
        <v>150.11000000000001</v>
      </c>
      <c r="AP134" s="75">
        <v>23120.14</v>
      </c>
      <c r="AQ134" s="75">
        <v>43527.71</v>
      </c>
      <c r="AR134" s="75">
        <v>19049.43</v>
      </c>
      <c r="AS134" s="75">
        <v>35426.29</v>
      </c>
      <c r="AT134" s="75">
        <v>4070.71</v>
      </c>
      <c r="AU134" s="75">
        <v>8101.42</v>
      </c>
      <c r="AV134" s="75">
        <v>121.37</v>
      </c>
      <c r="AW134" s="75">
        <v>122.87</v>
      </c>
      <c r="AX134" s="66">
        <v>6923</v>
      </c>
      <c r="AY134" s="66">
        <v>31445</v>
      </c>
      <c r="AZ134" s="66">
        <v>5114.8571428571431</v>
      </c>
      <c r="BA134" s="66">
        <v>25827.142857142859</v>
      </c>
      <c r="BB134" s="66">
        <v>1808.1428571428569</v>
      </c>
      <c r="BC134" s="66">
        <v>5617.8571428571413</v>
      </c>
      <c r="BD134" s="66">
        <v>135.3507987934309</v>
      </c>
      <c r="BE134" s="67">
        <v>121.75175618120471</v>
      </c>
      <c r="BF134" s="59">
        <f t="shared" si="14"/>
        <v>0</v>
      </c>
      <c r="BG134" s="59"/>
      <c r="BH134" s="59"/>
      <c r="BI134" s="60">
        <f t="shared" si="27"/>
        <v>99797.550913684317</v>
      </c>
      <c r="BJ134" s="59">
        <f t="shared" si="15"/>
        <v>99797.550913684317</v>
      </c>
      <c r="BK134" s="69">
        <f t="shared" si="16"/>
        <v>18007.152965373138</v>
      </c>
      <c r="BL134" s="69">
        <f t="shared" si="16"/>
        <v>81790.397948311176</v>
      </c>
      <c r="BM134" s="69">
        <f t="shared" si="17"/>
        <v>12578.045747123666</v>
      </c>
      <c r="BN134" s="69">
        <f t="shared" si="18"/>
        <v>9153.9604070142595</v>
      </c>
      <c r="BO134" s="69">
        <f t="shared" si="19"/>
        <v>3424.0853401094073</v>
      </c>
      <c r="BP134" s="69">
        <f t="shared" si="20"/>
        <v>45002.344042776371</v>
      </c>
      <c r="BQ134" s="69">
        <f t="shared" si="21"/>
        <v>41578.258702666964</v>
      </c>
      <c r="BR134" s="69">
        <f t="shared" si="22"/>
        <v>3424.0853401094073</v>
      </c>
      <c r="BS134" s="69">
        <f t="shared" si="23"/>
        <v>5429.1072182494718</v>
      </c>
      <c r="BT134" s="69">
        <f t="shared" si="24"/>
        <v>36788.053905534805</v>
      </c>
      <c r="BU134" s="69">
        <f t="shared" si="25"/>
        <v>42217.161123784274</v>
      </c>
    </row>
    <row r="135" spans="1:73" x14ac:dyDescent="0.25">
      <c r="A135" s="72">
        <v>35</v>
      </c>
      <c r="B135" s="72">
        <v>106</v>
      </c>
      <c r="C135" s="72">
        <v>370006</v>
      </c>
      <c r="D135" s="72">
        <v>370203</v>
      </c>
      <c r="E135" s="73" t="s">
        <v>215</v>
      </c>
      <c r="F135" s="72" t="s">
        <v>220</v>
      </c>
      <c r="G135" s="76">
        <v>7</v>
      </c>
      <c r="H135" s="76">
        <v>7</v>
      </c>
      <c r="I135" s="75">
        <v>49039</v>
      </c>
      <c r="J135" s="75">
        <v>141693</v>
      </c>
      <c r="K135" s="65">
        <f t="shared" si="26"/>
        <v>190732</v>
      </c>
      <c r="L135" s="75">
        <v>57248</v>
      </c>
      <c r="M135" s="75">
        <v>165132</v>
      </c>
      <c r="N135" s="75">
        <v>-8209</v>
      </c>
      <c r="O135" s="75">
        <v>-23439</v>
      </c>
      <c r="P135" s="75">
        <v>85.66</v>
      </c>
      <c r="Q135" s="75">
        <v>85.81</v>
      </c>
      <c r="R135" s="75">
        <v>154537</v>
      </c>
      <c r="S135" s="75">
        <v>202510</v>
      </c>
      <c r="T135" s="75">
        <v>179739</v>
      </c>
      <c r="U135" s="75">
        <v>240062</v>
      </c>
      <c r="V135" s="75">
        <v>-25202</v>
      </c>
      <c r="W135" s="75">
        <v>-37552</v>
      </c>
      <c r="X135" s="75">
        <v>85.98</v>
      </c>
      <c r="Y135" s="75">
        <v>84.36</v>
      </c>
      <c r="Z135" s="75">
        <v>106774</v>
      </c>
      <c r="AA135" s="75">
        <v>107864</v>
      </c>
      <c r="AB135" s="75">
        <v>200134</v>
      </c>
      <c r="AC135" s="75">
        <v>200209</v>
      </c>
      <c r="AD135" s="75">
        <v>-93360</v>
      </c>
      <c r="AE135" s="75">
        <v>-92345</v>
      </c>
      <c r="AF135" s="75">
        <v>53.35</v>
      </c>
      <c r="AG135" s="75">
        <v>53.88</v>
      </c>
      <c r="AH135" s="75">
        <v>271668</v>
      </c>
      <c r="AI135" s="75">
        <v>311466</v>
      </c>
      <c r="AJ135" s="75">
        <v>382563</v>
      </c>
      <c r="AK135" s="75">
        <v>441073</v>
      </c>
      <c r="AL135" s="75">
        <v>-110895</v>
      </c>
      <c r="AM135" s="75">
        <v>-129607</v>
      </c>
      <c r="AN135" s="75">
        <v>71.010000000000005</v>
      </c>
      <c r="AO135" s="75">
        <v>70.62</v>
      </c>
      <c r="AP135" s="75">
        <v>22076.71</v>
      </c>
      <c r="AQ135" s="75">
        <v>28930</v>
      </c>
      <c r="AR135" s="75">
        <v>25677</v>
      </c>
      <c r="AS135" s="75">
        <v>34294.57</v>
      </c>
      <c r="AT135" s="75">
        <v>-3600.29</v>
      </c>
      <c r="AU135" s="75">
        <v>-5364.57</v>
      </c>
      <c r="AV135" s="75">
        <v>85.98</v>
      </c>
      <c r="AW135" s="75">
        <v>84.36</v>
      </c>
      <c r="AX135" s="66">
        <v>7005.5714285714284</v>
      </c>
      <c r="AY135" s="66">
        <v>20241.857142857141</v>
      </c>
      <c r="AZ135" s="66">
        <v>8178.2857142857147</v>
      </c>
      <c r="BA135" s="66">
        <v>23590.285714285714</v>
      </c>
      <c r="BB135" s="66">
        <v>-1172.7142857142862</v>
      </c>
      <c r="BC135" s="66">
        <v>-3348.4285714285725</v>
      </c>
      <c r="BD135" s="66">
        <v>85.660634432643931</v>
      </c>
      <c r="BE135" s="67">
        <v>85.805900733958282</v>
      </c>
      <c r="BF135" s="59">
        <f t="shared" si="14"/>
        <v>0</v>
      </c>
      <c r="BG135" s="59"/>
      <c r="BH135" s="59"/>
      <c r="BI135" s="60">
        <f t="shared" si="27"/>
        <v>70872.253964869669</v>
      </c>
      <c r="BJ135" s="59">
        <f t="shared" si="15"/>
        <v>70872.253964869669</v>
      </c>
      <c r="BK135" s="69">
        <f t="shared" si="16"/>
        <v>18221.926379334585</v>
      </c>
      <c r="BL135" s="69">
        <f t="shared" si="16"/>
        <v>52650.327585535088</v>
      </c>
      <c r="BM135" s="69">
        <f t="shared" si="17"/>
        <v>12687.226100712207</v>
      </c>
      <c r="BN135" s="69">
        <f t="shared" si="18"/>
        <v>9263.1407606027988</v>
      </c>
      <c r="BO135" s="69">
        <f t="shared" si="19"/>
        <v>3424.0853401094073</v>
      </c>
      <c r="BP135" s="69">
        <f t="shared" si="20"/>
        <v>30188.950116962369</v>
      </c>
      <c r="BQ135" s="69">
        <f t="shared" si="21"/>
        <v>26764.864776852963</v>
      </c>
      <c r="BR135" s="69">
        <f t="shared" si="22"/>
        <v>3424.0853401094073</v>
      </c>
      <c r="BS135" s="69">
        <f t="shared" si="23"/>
        <v>5534.7002786223784</v>
      </c>
      <c r="BT135" s="69">
        <f t="shared" si="24"/>
        <v>22461.377468572718</v>
      </c>
      <c r="BU135" s="69">
        <f t="shared" si="25"/>
        <v>27996.077747195097</v>
      </c>
    </row>
    <row r="136" spans="1:73" x14ac:dyDescent="0.25">
      <c r="A136" s="72">
        <v>35</v>
      </c>
      <c r="B136" s="72">
        <v>108</v>
      </c>
      <c r="C136" s="72">
        <v>373502</v>
      </c>
      <c r="D136" s="72">
        <v>370006</v>
      </c>
      <c r="E136" s="73" t="s">
        <v>221</v>
      </c>
      <c r="F136" s="72" t="s">
        <v>215</v>
      </c>
      <c r="G136" s="76">
        <v>78</v>
      </c>
      <c r="H136" s="76">
        <v>78</v>
      </c>
      <c r="I136" s="75">
        <v>37219</v>
      </c>
      <c r="J136" s="75">
        <v>232021</v>
      </c>
      <c r="K136" s="65">
        <f t="shared" si="26"/>
        <v>269240</v>
      </c>
      <c r="L136" s="75">
        <v>64287</v>
      </c>
      <c r="M136" s="75">
        <v>191735</v>
      </c>
      <c r="N136" s="75">
        <v>-27068</v>
      </c>
      <c r="O136" s="75">
        <v>40286</v>
      </c>
      <c r="P136" s="75">
        <v>57.9</v>
      </c>
      <c r="Q136" s="75">
        <v>121.01</v>
      </c>
      <c r="R136" s="75">
        <v>162207</v>
      </c>
      <c r="S136" s="75">
        <v>317926</v>
      </c>
      <c r="T136" s="75">
        <v>185444</v>
      </c>
      <c r="U136" s="75">
        <v>271027</v>
      </c>
      <c r="V136" s="75">
        <v>-23237</v>
      </c>
      <c r="W136" s="75">
        <v>46899</v>
      </c>
      <c r="X136" s="75">
        <v>87.47</v>
      </c>
      <c r="Y136" s="75">
        <v>117.3</v>
      </c>
      <c r="Z136" s="75">
        <v>69704</v>
      </c>
      <c r="AA136" s="75">
        <v>69635</v>
      </c>
      <c r="AB136" s="75">
        <v>66765</v>
      </c>
      <c r="AC136" s="75">
        <v>66681</v>
      </c>
      <c r="AD136" s="75">
        <v>2939</v>
      </c>
      <c r="AE136" s="75">
        <v>2954</v>
      </c>
      <c r="AF136" s="75">
        <v>104.4</v>
      </c>
      <c r="AG136" s="75">
        <v>104.43</v>
      </c>
      <c r="AH136" s="75">
        <v>235383</v>
      </c>
      <c r="AI136" s="75">
        <v>393539</v>
      </c>
      <c r="AJ136" s="75">
        <v>261706</v>
      </c>
      <c r="AK136" s="75">
        <v>354893</v>
      </c>
      <c r="AL136" s="75">
        <v>-26323</v>
      </c>
      <c r="AM136" s="75">
        <v>38646</v>
      </c>
      <c r="AN136" s="75">
        <v>89.94</v>
      </c>
      <c r="AO136" s="75">
        <v>110.89</v>
      </c>
      <c r="AP136" s="75">
        <v>2079.58</v>
      </c>
      <c r="AQ136" s="75">
        <v>4075.97</v>
      </c>
      <c r="AR136" s="75">
        <v>2377.4899999999998</v>
      </c>
      <c r="AS136" s="75">
        <v>3474.71</v>
      </c>
      <c r="AT136" s="75">
        <v>-297.91000000000003</v>
      </c>
      <c r="AU136" s="75">
        <v>601.26</v>
      </c>
      <c r="AV136" s="75">
        <v>87.47</v>
      </c>
      <c r="AW136" s="75">
        <v>117.3</v>
      </c>
      <c r="AX136" s="66">
        <v>477.16666666666669</v>
      </c>
      <c r="AY136" s="66">
        <v>2974.6282051282051</v>
      </c>
      <c r="AZ136" s="66">
        <v>824.19230769230774</v>
      </c>
      <c r="BA136" s="66">
        <v>2458.1410256410259</v>
      </c>
      <c r="BB136" s="66">
        <v>-347.02564102564105</v>
      </c>
      <c r="BC136" s="66">
        <v>516.48717948717922</v>
      </c>
      <c r="BD136" s="66">
        <v>57.895064320935809</v>
      </c>
      <c r="BE136" s="67">
        <v>121.0112916264636</v>
      </c>
      <c r="BF136" s="59">
        <f t="shared" si="14"/>
        <v>0</v>
      </c>
      <c r="BG136" s="59"/>
      <c r="BH136" s="59"/>
      <c r="BI136" s="60">
        <f t="shared" si="27"/>
        <v>100044.28023352929</v>
      </c>
      <c r="BJ136" s="59">
        <f t="shared" si="15"/>
        <v>100044.28023352929</v>
      </c>
      <c r="BK136" s="69">
        <f t="shared" si="16"/>
        <v>13829.847221853093</v>
      </c>
      <c r="BL136" s="69">
        <f t="shared" si="16"/>
        <v>86214.433011676214</v>
      </c>
      <c r="BM136" s="69">
        <f t="shared" si="17"/>
        <v>45184.515208842226</v>
      </c>
      <c r="BN136" s="69">
        <f t="shared" si="18"/>
        <v>7030.421419051685</v>
      </c>
      <c r="BO136" s="69">
        <f t="shared" si="19"/>
        <v>38154.093789790539</v>
      </c>
      <c r="BP136" s="69">
        <f t="shared" si="20"/>
        <v>81981.316661705176</v>
      </c>
      <c r="BQ136" s="69">
        <f t="shared" si="21"/>
        <v>43827.222871914637</v>
      </c>
      <c r="BR136" s="69">
        <f t="shared" si="22"/>
        <v>38154.093789790539</v>
      </c>
      <c r="BS136" s="69">
        <f t="shared" si="23"/>
        <v>-31354.66798698913</v>
      </c>
      <c r="BT136" s="69">
        <f t="shared" si="24"/>
        <v>4233.1163499710383</v>
      </c>
      <c r="BU136" s="69">
        <f t="shared" si="25"/>
        <v>-27121.551637018092</v>
      </c>
    </row>
    <row r="137" spans="1:73" ht="15" customHeight="1" x14ac:dyDescent="0.25">
      <c r="A137" s="72">
        <v>35</v>
      </c>
      <c r="B137" s="72">
        <v>110</v>
      </c>
      <c r="C137" s="72">
        <v>350101</v>
      </c>
      <c r="D137" s="72">
        <v>373502</v>
      </c>
      <c r="E137" s="73" t="s">
        <v>222</v>
      </c>
      <c r="F137" s="72" t="s">
        <v>221</v>
      </c>
      <c r="G137" s="76">
        <v>6</v>
      </c>
      <c r="H137" s="76">
        <v>6</v>
      </c>
      <c r="I137" s="75">
        <v>160</v>
      </c>
      <c r="J137" s="75">
        <v>16869</v>
      </c>
      <c r="K137" s="65">
        <f t="shared" si="26"/>
        <v>17029</v>
      </c>
      <c r="L137" s="75">
        <v>381</v>
      </c>
      <c r="M137" s="75">
        <v>14083</v>
      </c>
      <c r="N137" s="75">
        <v>-221</v>
      </c>
      <c r="O137" s="75">
        <v>2786</v>
      </c>
      <c r="P137" s="75">
        <v>41.99</v>
      </c>
      <c r="Q137" s="75">
        <v>119.78</v>
      </c>
      <c r="R137" s="75">
        <v>5832</v>
      </c>
      <c r="S137" s="75">
        <v>22869</v>
      </c>
      <c r="T137" s="75">
        <v>5357</v>
      </c>
      <c r="U137" s="75">
        <v>19324</v>
      </c>
      <c r="V137" s="75">
        <v>475</v>
      </c>
      <c r="W137" s="75">
        <v>3545</v>
      </c>
      <c r="X137" s="75">
        <v>108.87</v>
      </c>
      <c r="Y137" s="75">
        <v>118.35</v>
      </c>
      <c r="Z137" s="75">
        <v>2561</v>
      </c>
      <c r="AA137" s="75">
        <v>1872</v>
      </c>
      <c r="AB137" s="75">
        <v>3617</v>
      </c>
      <c r="AC137" s="75">
        <v>2914</v>
      </c>
      <c r="AD137" s="75">
        <v>-1056</v>
      </c>
      <c r="AE137" s="75">
        <v>-1042</v>
      </c>
      <c r="AF137" s="75">
        <v>70.8</v>
      </c>
      <c r="AG137" s="75">
        <v>64.239999999999995</v>
      </c>
      <c r="AH137" s="75">
        <v>8419</v>
      </c>
      <c r="AI137" s="75">
        <v>25447</v>
      </c>
      <c r="AJ137" s="75">
        <v>9028</v>
      </c>
      <c r="AK137" s="75">
        <v>23031</v>
      </c>
      <c r="AL137" s="75">
        <v>-609</v>
      </c>
      <c r="AM137" s="75">
        <v>2416</v>
      </c>
      <c r="AN137" s="75">
        <v>93.25</v>
      </c>
      <c r="AO137" s="75">
        <v>110.49</v>
      </c>
      <c r="AP137" s="75">
        <v>972</v>
      </c>
      <c r="AQ137" s="75">
        <v>3811.5</v>
      </c>
      <c r="AR137" s="75">
        <v>892.83</v>
      </c>
      <c r="AS137" s="75">
        <v>3220.67</v>
      </c>
      <c r="AT137" s="75">
        <v>79.17</v>
      </c>
      <c r="AU137" s="75">
        <v>590.83000000000004</v>
      </c>
      <c r="AV137" s="75">
        <v>108.87</v>
      </c>
      <c r="AW137" s="75">
        <v>118.34</v>
      </c>
      <c r="AX137" s="66">
        <v>26.666666666666668</v>
      </c>
      <c r="AY137" s="66">
        <v>2811.5</v>
      </c>
      <c r="AZ137" s="66">
        <v>63.5</v>
      </c>
      <c r="BA137" s="66">
        <v>2347.1666666666665</v>
      </c>
      <c r="BB137" s="66">
        <v>-36.833333333333329</v>
      </c>
      <c r="BC137" s="66">
        <v>464.33333333333348</v>
      </c>
      <c r="BD137" s="66">
        <v>41.99475065616798</v>
      </c>
      <c r="BE137" s="67">
        <v>119.78271675069234</v>
      </c>
      <c r="BF137" s="59">
        <f t="shared" si="14"/>
        <v>0</v>
      </c>
      <c r="BG137" s="59"/>
      <c r="BH137" s="59"/>
      <c r="BI137" s="60">
        <f t="shared" si="27"/>
        <v>6327.6409452413109</v>
      </c>
      <c r="BJ137" s="59">
        <f t="shared" si="15"/>
        <v>6327.6409452413109</v>
      </c>
      <c r="BK137" s="69">
        <f t="shared" si="16"/>
        <v>59.452848155417797</v>
      </c>
      <c r="BL137" s="69">
        <f t="shared" si="16"/>
        <v>6268.1880970858929</v>
      </c>
      <c r="BM137" s="69">
        <f t="shared" si="17"/>
        <v>2965.1532267717716</v>
      </c>
      <c r="BN137" s="69">
        <f t="shared" si="18"/>
        <v>30.222935249422864</v>
      </c>
      <c r="BO137" s="69">
        <f t="shared" si="19"/>
        <v>2934.9302915223489</v>
      </c>
      <c r="BP137" s="69">
        <f t="shared" si="20"/>
        <v>6121.3721335380633</v>
      </c>
      <c r="BQ137" s="69">
        <f t="shared" si="21"/>
        <v>3186.4418420157144</v>
      </c>
      <c r="BR137" s="69">
        <f t="shared" si="22"/>
        <v>2934.9302915223489</v>
      </c>
      <c r="BS137" s="69">
        <f t="shared" si="23"/>
        <v>-2905.7003786163536</v>
      </c>
      <c r="BT137" s="69">
        <f t="shared" si="24"/>
        <v>146.8159635478296</v>
      </c>
      <c r="BU137" s="69">
        <f t="shared" si="25"/>
        <v>-2758.884415068524</v>
      </c>
    </row>
    <row r="138" spans="1:73" x14ac:dyDescent="0.25">
      <c r="A138" s="72">
        <v>35</v>
      </c>
      <c r="B138" s="72">
        <v>112</v>
      </c>
      <c r="C138" s="72">
        <v>370311</v>
      </c>
      <c r="D138" s="72">
        <v>370006</v>
      </c>
      <c r="E138" s="73" t="s">
        <v>223</v>
      </c>
      <c r="F138" s="72" t="s">
        <v>215</v>
      </c>
      <c r="G138" s="76">
        <v>11</v>
      </c>
      <c r="H138" s="76">
        <v>11</v>
      </c>
      <c r="I138" s="75">
        <v>25126</v>
      </c>
      <c r="J138" s="75">
        <v>271453</v>
      </c>
      <c r="K138" s="65">
        <f t="shared" si="26"/>
        <v>296579</v>
      </c>
      <c r="L138" s="75">
        <v>26100</v>
      </c>
      <c r="M138" s="75">
        <v>280766</v>
      </c>
      <c r="N138" s="75">
        <v>-974</v>
      </c>
      <c r="O138" s="75">
        <v>-9313</v>
      </c>
      <c r="P138" s="75">
        <v>96.27</v>
      </c>
      <c r="Q138" s="75">
        <v>96.68</v>
      </c>
      <c r="R138" s="75">
        <v>95322</v>
      </c>
      <c r="S138" s="75">
        <v>381154</v>
      </c>
      <c r="T138" s="75">
        <v>97362</v>
      </c>
      <c r="U138" s="75">
        <v>394916</v>
      </c>
      <c r="V138" s="75">
        <v>-2040</v>
      </c>
      <c r="W138" s="75">
        <v>-13762</v>
      </c>
      <c r="X138" s="75">
        <v>97.9</v>
      </c>
      <c r="Y138" s="75">
        <v>96.52</v>
      </c>
      <c r="Z138" s="75">
        <v>54218</v>
      </c>
      <c r="AA138" s="75">
        <v>54286</v>
      </c>
      <c r="AB138" s="75">
        <v>54443</v>
      </c>
      <c r="AC138" s="75">
        <v>54286</v>
      </c>
      <c r="AD138" s="75">
        <v>-225</v>
      </c>
      <c r="AE138" s="75">
        <v>0</v>
      </c>
      <c r="AF138" s="75">
        <v>99.59</v>
      </c>
      <c r="AG138" s="75">
        <v>100</v>
      </c>
      <c r="AH138" s="75">
        <v>151051</v>
      </c>
      <c r="AI138" s="75">
        <v>437315</v>
      </c>
      <c r="AJ138" s="75">
        <v>153896</v>
      </c>
      <c r="AK138" s="75">
        <v>451925</v>
      </c>
      <c r="AL138" s="75">
        <v>-2845</v>
      </c>
      <c r="AM138" s="75">
        <v>-14610</v>
      </c>
      <c r="AN138" s="75">
        <v>98.15</v>
      </c>
      <c r="AO138" s="75">
        <v>96.77</v>
      </c>
      <c r="AP138" s="75">
        <v>8665.64</v>
      </c>
      <c r="AQ138" s="75">
        <v>34650.36</v>
      </c>
      <c r="AR138" s="75">
        <v>8851.09</v>
      </c>
      <c r="AS138" s="75">
        <v>35901.449999999997</v>
      </c>
      <c r="AT138" s="75">
        <v>-185.45</v>
      </c>
      <c r="AU138" s="75">
        <v>-1251.0899999999999</v>
      </c>
      <c r="AV138" s="75">
        <v>97.9</v>
      </c>
      <c r="AW138" s="75">
        <v>96.52</v>
      </c>
      <c r="AX138" s="66">
        <v>2284.181818181818</v>
      </c>
      <c r="AY138" s="66">
        <v>24677.545454545456</v>
      </c>
      <c r="AZ138" s="66">
        <v>2372.7272727272725</v>
      </c>
      <c r="BA138" s="66">
        <v>25524.18181818182</v>
      </c>
      <c r="BB138" s="66">
        <v>-88.545454545454504</v>
      </c>
      <c r="BC138" s="66">
        <v>-846.63636363636397</v>
      </c>
      <c r="BD138" s="66">
        <v>96.268199233716473</v>
      </c>
      <c r="BE138" s="67">
        <v>96.683002927704919</v>
      </c>
      <c r="BF138" s="59">
        <f t="shared" si="14"/>
        <v>0</v>
      </c>
      <c r="BG138" s="59"/>
      <c r="BH138" s="59"/>
      <c r="BI138" s="60">
        <f t="shared" si="27"/>
        <v>110202.91408178535</v>
      </c>
      <c r="BJ138" s="59">
        <f t="shared" si="15"/>
        <v>110202.91408178535</v>
      </c>
      <c r="BK138" s="69">
        <f t="shared" si="16"/>
        <v>9336.3266422064225</v>
      </c>
      <c r="BL138" s="69">
        <f t="shared" si="16"/>
        <v>100866.58743957893</v>
      </c>
      <c r="BM138" s="69">
        <f t="shared" si="17"/>
        <v>10126.839728688883</v>
      </c>
      <c r="BN138" s="69">
        <f t="shared" si="18"/>
        <v>4746.1341942312429</v>
      </c>
      <c r="BO138" s="69">
        <f t="shared" si="19"/>
        <v>5380.7055344576402</v>
      </c>
      <c r="BP138" s="69">
        <f t="shared" si="20"/>
        <v>56656.370798592543</v>
      </c>
      <c r="BQ138" s="69">
        <f t="shared" si="21"/>
        <v>51275.665264134906</v>
      </c>
      <c r="BR138" s="69">
        <f t="shared" si="22"/>
        <v>5380.7055344576402</v>
      </c>
      <c r="BS138" s="69">
        <f t="shared" si="23"/>
        <v>-790.51308648246049</v>
      </c>
      <c r="BT138" s="69">
        <f t="shared" si="24"/>
        <v>44210.216640986386</v>
      </c>
      <c r="BU138" s="69">
        <f t="shared" si="25"/>
        <v>43419.703554503925</v>
      </c>
    </row>
    <row r="139" spans="1:73" x14ac:dyDescent="0.25">
      <c r="A139" s="72">
        <v>35</v>
      </c>
      <c r="B139" s="72">
        <v>114</v>
      </c>
      <c r="C139" s="72">
        <v>370400</v>
      </c>
      <c r="D139" s="72">
        <v>370218</v>
      </c>
      <c r="E139" s="73" t="s">
        <v>224</v>
      </c>
      <c r="F139" s="72" t="s">
        <v>218</v>
      </c>
      <c r="G139" s="76">
        <v>28</v>
      </c>
      <c r="H139" s="76">
        <v>28</v>
      </c>
      <c r="I139" s="75">
        <v>4625</v>
      </c>
      <c r="J139" s="75">
        <v>298966</v>
      </c>
      <c r="K139" s="65">
        <f t="shared" si="26"/>
        <v>303591</v>
      </c>
      <c r="L139" s="75">
        <v>931</v>
      </c>
      <c r="M139" s="75">
        <v>275541</v>
      </c>
      <c r="N139" s="75">
        <v>3694</v>
      </c>
      <c r="O139" s="75">
        <v>23425</v>
      </c>
      <c r="P139" s="75">
        <v>496.78</v>
      </c>
      <c r="Q139" s="75">
        <v>108.5</v>
      </c>
      <c r="R139" s="75">
        <v>7954</v>
      </c>
      <c r="S139" s="75">
        <v>431751</v>
      </c>
      <c r="T139" s="75">
        <v>2667</v>
      </c>
      <c r="U139" s="75">
        <v>403167</v>
      </c>
      <c r="V139" s="75">
        <v>5287</v>
      </c>
      <c r="W139" s="75">
        <v>28584</v>
      </c>
      <c r="X139" s="75">
        <v>298.24</v>
      </c>
      <c r="Y139" s="75">
        <v>107.09</v>
      </c>
      <c r="Z139" s="75">
        <v>10666</v>
      </c>
      <c r="AA139" s="75">
        <v>10683</v>
      </c>
      <c r="AB139" s="75">
        <v>3</v>
      </c>
      <c r="AC139" s="75">
        <v>29</v>
      </c>
      <c r="AD139" s="75">
        <v>10663</v>
      </c>
      <c r="AE139" s="75">
        <v>10654</v>
      </c>
      <c r="AF139" s="75">
        <v>355533.33</v>
      </c>
      <c r="AG139" s="75">
        <v>36837.93</v>
      </c>
      <c r="AH139" s="75">
        <v>19047</v>
      </c>
      <c r="AI139" s="75">
        <v>443685</v>
      </c>
      <c r="AJ139" s="75">
        <v>3069</v>
      </c>
      <c r="AK139" s="75">
        <v>404563</v>
      </c>
      <c r="AL139" s="75">
        <v>15978</v>
      </c>
      <c r="AM139" s="75">
        <v>39122</v>
      </c>
      <c r="AN139" s="75">
        <v>620.63</v>
      </c>
      <c r="AO139" s="75">
        <v>109.67</v>
      </c>
      <c r="AP139" s="75">
        <v>284.07</v>
      </c>
      <c r="AQ139" s="75">
        <v>15419.68</v>
      </c>
      <c r="AR139" s="75">
        <v>95.25</v>
      </c>
      <c r="AS139" s="75">
        <v>14398.82</v>
      </c>
      <c r="AT139" s="75">
        <v>188.82</v>
      </c>
      <c r="AU139" s="75">
        <v>1020.86</v>
      </c>
      <c r="AV139" s="75">
        <v>298.24</v>
      </c>
      <c r="AW139" s="75">
        <v>107.09</v>
      </c>
      <c r="AX139" s="66">
        <v>165.17857142857142</v>
      </c>
      <c r="AY139" s="66">
        <v>10677.357142857143</v>
      </c>
      <c r="AZ139" s="66">
        <v>33.25</v>
      </c>
      <c r="BA139" s="66">
        <v>9840.75</v>
      </c>
      <c r="BB139" s="66">
        <v>131.92857142857142</v>
      </c>
      <c r="BC139" s="66">
        <v>836.60714285714312</v>
      </c>
      <c r="BD139" s="66">
        <v>496.77765843179367</v>
      </c>
      <c r="BE139" s="67">
        <v>108.50145713342117</v>
      </c>
      <c r="BF139" s="59">
        <f t="shared" si="14"/>
        <v>0</v>
      </c>
      <c r="BG139" s="59"/>
      <c r="BH139" s="59"/>
      <c r="BI139" s="60">
        <f t="shared" si="27"/>
        <v>112808.43515219653</v>
      </c>
      <c r="BJ139" s="59">
        <f t="shared" si="15"/>
        <v>112808.43515219653</v>
      </c>
      <c r="BK139" s="69">
        <f t="shared" si="16"/>
        <v>1718.5588919925458</v>
      </c>
      <c r="BL139" s="69">
        <f t="shared" si="16"/>
        <v>111089.87626020398</v>
      </c>
      <c r="BM139" s="69">
        <f t="shared" si="17"/>
        <v>14569.973082491259</v>
      </c>
      <c r="BN139" s="69">
        <f t="shared" si="18"/>
        <v>873.63172205362969</v>
      </c>
      <c r="BO139" s="69">
        <f t="shared" si="19"/>
        <v>13696.341360437629</v>
      </c>
      <c r="BP139" s="69">
        <f t="shared" si="20"/>
        <v>70169.029234056099</v>
      </c>
      <c r="BQ139" s="69">
        <f t="shared" si="21"/>
        <v>56472.687873618474</v>
      </c>
      <c r="BR139" s="69">
        <f t="shared" si="22"/>
        <v>13696.341360437629</v>
      </c>
      <c r="BS139" s="69">
        <f t="shared" si="23"/>
        <v>-12851.414190498712</v>
      </c>
      <c r="BT139" s="69">
        <f t="shared" si="24"/>
        <v>40920.84702614788</v>
      </c>
      <c r="BU139" s="69">
        <f t="shared" si="25"/>
        <v>28069.432835649168</v>
      </c>
    </row>
    <row r="140" spans="1:73" x14ac:dyDescent="0.25">
      <c r="A140" s="72">
        <v>35</v>
      </c>
      <c r="B140" s="72">
        <v>116</v>
      </c>
      <c r="C140" s="72">
        <v>370307</v>
      </c>
      <c r="D140" s="72">
        <v>374670</v>
      </c>
      <c r="E140" s="73" t="s">
        <v>225</v>
      </c>
      <c r="F140" s="72" t="s">
        <v>226</v>
      </c>
      <c r="G140" s="76">
        <v>5</v>
      </c>
      <c r="H140" s="76">
        <v>5</v>
      </c>
      <c r="I140" s="75">
        <v>15553</v>
      </c>
      <c r="J140" s="75">
        <v>30</v>
      </c>
      <c r="K140" s="65">
        <f t="shared" si="26"/>
        <v>15583</v>
      </c>
      <c r="L140" s="75">
        <v>15713</v>
      </c>
      <c r="M140" s="75">
        <v>271</v>
      </c>
      <c r="N140" s="75">
        <v>-160</v>
      </c>
      <c r="O140" s="75">
        <v>-241</v>
      </c>
      <c r="P140" s="75">
        <v>98.98</v>
      </c>
      <c r="Q140" s="75">
        <v>11.07</v>
      </c>
      <c r="R140" s="75">
        <v>54805</v>
      </c>
      <c r="S140" s="75">
        <v>56</v>
      </c>
      <c r="T140" s="75">
        <v>57184</v>
      </c>
      <c r="U140" s="75">
        <v>377</v>
      </c>
      <c r="V140" s="75">
        <v>-2379</v>
      </c>
      <c r="W140" s="75">
        <v>-321</v>
      </c>
      <c r="X140" s="75">
        <v>95.84</v>
      </c>
      <c r="Y140" s="75">
        <v>14.85</v>
      </c>
      <c r="Z140" s="75">
        <v>3</v>
      </c>
      <c r="AA140" s="75">
        <v>0</v>
      </c>
      <c r="AB140" s="75">
        <v>47</v>
      </c>
      <c r="AC140" s="75">
        <v>2</v>
      </c>
      <c r="AD140" s="75">
        <v>-44</v>
      </c>
      <c r="AE140" s="75">
        <v>-2</v>
      </c>
      <c r="AF140" s="75">
        <v>6.38</v>
      </c>
      <c r="AG140" s="75">
        <v>0</v>
      </c>
      <c r="AH140" s="75">
        <v>55070</v>
      </c>
      <c r="AI140" s="75">
        <v>77</v>
      </c>
      <c r="AJ140" s="75">
        <v>57820</v>
      </c>
      <c r="AK140" s="75">
        <v>417</v>
      </c>
      <c r="AL140" s="75">
        <v>-2750</v>
      </c>
      <c r="AM140" s="75">
        <v>-340</v>
      </c>
      <c r="AN140" s="75">
        <v>95.24</v>
      </c>
      <c r="AO140" s="75">
        <v>18.47</v>
      </c>
      <c r="AP140" s="75">
        <v>10961</v>
      </c>
      <c r="AQ140" s="75">
        <v>11.2</v>
      </c>
      <c r="AR140" s="75">
        <v>11436.8</v>
      </c>
      <c r="AS140" s="75">
        <v>75.400000000000006</v>
      </c>
      <c r="AT140" s="75">
        <v>-475.8</v>
      </c>
      <c r="AU140" s="75">
        <v>-64.2</v>
      </c>
      <c r="AV140" s="75">
        <v>95.84</v>
      </c>
      <c r="AW140" s="75">
        <v>14.85</v>
      </c>
      <c r="AX140" s="66">
        <v>3110.6</v>
      </c>
      <c r="AY140" s="66">
        <v>6</v>
      </c>
      <c r="AZ140" s="66">
        <v>3142.6</v>
      </c>
      <c r="BA140" s="66">
        <v>54.2</v>
      </c>
      <c r="BB140" s="66">
        <v>-32</v>
      </c>
      <c r="BC140" s="66">
        <v>-48.2</v>
      </c>
      <c r="BD140" s="66">
        <v>98.981734869216581</v>
      </c>
      <c r="BE140" s="67">
        <v>11.07011070110701</v>
      </c>
      <c r="BF140" s="59">
        <f t="shared" si="14"/>
        <v>0</v>
      </c>
      <c r="BG140" s="59"/>
      <c r="BH140" s="59"/>
      <c r="BI140" s="60">
        <f t="shared" si="27"/>
        <v>5790.3358300367227</v>
      </c>
      <c r="BJ140" s="59">
        <f t="shared" si="15"/>
        <v>5790.3358300367227</v>
      </c>
      <c r="BK140" s="69">
        <f t="shared" si="16"/>
        <v>5779.1884210075814</v>
      </c>
      <c r="BL140" s="69">
        <f t="shared" si="16"/>
        <v>11.147409029140837</v>
      </c>
      <c r="BM140" s="69">
        <f t="shared" si="17"/>
        <v>5383.6334425245022</v>
      </c>
      <c r="BN140" s="69">
        <f t="shared" si="18"/>
        <v>2937.8581995892114</v>
      </c>
      <c r="BO140" s="69">
        <f t="shared" si="19"/>
        <v>2445.7752429352909</v>
      </c>
      <c r="BP140" s="69">
        <f t="shared" si="20"/>
        <v>2451.4420432945576</v>
      </c>
      <c r="BQ140" s="69">
        <f t="shared" si="21"/>
        <v>5.6668003592667873</v>
      </c>
      <c r="BR140" s="69">
        <f t="shared" si="22"/>
        <v>2445.7752429352909</v>
      </c>
      <c r="BS140" s="69">
        <f t="shared" si="23"/>
        <v>395.55497848307914</v>
      </c>
      <c r="BT140" s="69">
        <f t="shared" si="24"/>
        <v>-2440.2946342654168</v>
      </c>
      <c r="BU140" s="69">
        <f t="shared" si="25"/>
        <v>-2044.7396557823376</v>
      </c>
    </row>
    <row r="141" spans="1:73" x14ac:dyDescent="0.25">
      <c r="A141" s="72">
        <v>35</v>
      </c>
      <c r="B141" s="72">
        <v>118</v>
      </c>
      <c r="C141" s="72">
        <v>375705</v>
      </c>
      <c r="D141" s="72">
        <v>370311</v>
      </c>
      <c r="E141" s="73" t="s">
        <v>227</v>
      </c>
      <c r="F141" s="72" t="s">
        <v>223</v>
      </c>
      <c r="G141" s="76">
        <v>67</v>
      </c>
      <c r="H141" s="76">
        <v>67</v>
      </c>
      <c r="I141" s="75">
        <v>5173</v>
      </c>
      <c r="J141" s="75">
        <v>220371</v>
      </c>
      <c r="K141" s="65">
        <f t="shared" si="26"/>
        <v>225544</v>
      </c>
      <c r="L141" s="75">
        <v>3394</v>
      </c>
      <c r="M141" s="75">
        <v>98891</v>
      </c>
      <c r="N141" s="75">
        <v>1779</v>
      </c>
      <c r="O141" s="75">
        <v>121480</v>
      </c>
      <c r="P141" s="75">
        <v>152.41999999999999</v>
      </c>
      <c r="Q141" s="75">
        <v>222.84</v>
      </c>
      <c r="R141" s="75">
        <v>91088</v>
      </c>
      <c r="S141" s="75">
        <v>296767</v>
      </c>
      <c r="T141" s="75">
        <v>40077</v>
      </c>
      <c r="U141" s="75">
        <v>133813</v>
      </c>
      <c r="V141" s="75">
        <v>51011</v>
      </c>
      <c r="W141" s="75">
        <v>162954</v>
      </c>
      <c r="X141" s="75">
        <v>227.28</v>
      </c>
      <c r="Y141" s="75">
        <v>221.78</v>
      </c>
      <c r="Z141" s="75">
        <v>103308</v>
      </c>
      <c r="AA141" s="75">
        <v>103056</v>
      </c>
      <c r="AB141" s="75">
        <v>83730</v>
      </c>
      <c r="AC141" s="75">
        <v>83456</v>
      </c>
      <c r="AD141" s="75">
        <v>19578</v>
      </c>
      <c r="AE141" s="75">
        <v>19600</v>
      </c>
      <c r="AF141" s="75">
        <v>123.38</v>
      </c>
      <c r="AG141" s="75">
        <v>123.49</v>
      </c>
      <c r="AH141" s="75">
        <v>196828</v>
      </c>
      <c r="AI141" s="75">
        <v>402532</v>
      </c>
      <c r="AJ141" s="75">
        <v>129755</v>
      </c>
      <c r="AK141" s="75">
        <v>223878</v>
      </c>
      <c r="AL141" s="75">
        <v>67073</v>
      </c>
      <c r="AM141" s="75">
        <v>178654</v>
      </c>
      <c r="AN141" s="75">
        <v>151.69</v>
      </c>
      <c r="AO141" s="75">
        <v>179.8</v>
      </c>
      <c r="AP141" s="75">
        <v>1359.52</v>
      </c>
      <c r="AQ141" s="75">
        <v>4429.3599999999997</v>
      </c>
      <c r="AR141" s="75">
        <v>598.16</v>
      </c>
      <c r="AS141" s="75">
        <v>1997.21</v>
      </c>
      <c r="AT141" s="75">
        <v>761.36</v>
      </c>
      <c r="AU141" s="75">
        <v>2432.15</v>
      </c>
      <c r="AV141" s="75">
        <v>227.28</v>
      </c>
      <c r="AW141" s="75">
        <v>221.78</v>
      </c>
      <c r="AX141" s="66">
        <v>77.208955223880594</v>
      </c>
      <c r="AY141" s="66">
        <v>3289.1194029850744</v>
      </c>
      <c r="AZ141" s="66">
        <v>50.656716417910445</v>
      </c>
      <c r="BA141" s="66">
        <v>1475.9850746268658</v>
      </c>
      <c r="BB141" s="66">
        <v>26.552238805970148</v>
      </c>
      <c r="BC141" s="66">
        <v>1813.1343283582087</v>
      </c>
      <c r="BD141" s="66">
        <v>152.41602828520919</v>
      </c>
      <c r="BE141" s="67">
        <v>222.84232134370163</v>
      </c>
      <c r="BF141" s="59">
        <f t="shared" si="14"/>
        <v>0</v>
      </c>
      <c r="BG141" s="59"/>
      <c r="BH141" s="59"/>
      <c r="BI141" s="60">
        <f t="shared" si="27"/>
        <v>83807.707402284694</v>
      </c>
      <c r="BJ141" s="59">
        <f t="shared" si="15"/>
        <v>83807.707402284694</v>
      </c>
      <c r="BK141" s="69">
        <f t="shared" si="16"/>
        <v>1922.1848969248517</v>
      </c>
      <c r="BL141" s="69">
        <f t="shared" si="16"/>
        <v>81885.522505359855</v>
      </c>
      <c r="BM141" s="69">
        <f t="shared" si="17"/>
        <v>33750.533530615801</v>
      </c>
      <c r="BN141" s="69">
        <f t="shared" si="18"/>
        <v>977.14527528290296</v>
      </c>
      <c r="BO141" s="69">
        <f t="shared" si="19"/>
        <v>32773.388255332895</v>
      </c>
      <c r="BP141" s="69">
        <f t="shared" si="20"/>
        <v>74400.003654398926</v>
      </c>
      <c r="BQ141" s="69">
        <f t="shared" si="21"/>
        <v>41626.615399066039</v>
      </c>
      <c r="BR141" s="69">
        <f t="shared" si="22"/>
        <v>32773.388255332895</v>
      </c>
      <c r="BS141" s="69">
        <f t="shared" si="23"/>
        <v>-31828.348633690948</v>
      </c>
      <c r="BT141" s="69">
        <f t="shared" si="24"/>
        <v>7485.5188509609288</v>
      </c>
      <c r="BU141" s="69">
        <f t="shared" si="25"/>
        <v>-24342.829782730019</v>
      </c>
    </row>
    <row r="142" spans="1:73" x14ac:dyDescent="0.25">
      <c r="A142" s="72">
        <v>35</v>
      </c>
      <c r="B142" s="72">
        <v>120</v>
      </c>
      <c r="C142" s="72">
        <v>377408</v>
      </c>
      <c r="D142" s="72">
        <v>370311</v>
      </c>
      <c r="E142" s="73" t="s">
        <v>228</v>
      </c>
      <c r="F142" s="72" t="s">
        <v>223</v>
      </c>
      <c r="G142" s="76">
        <v>64</v>
      </c>
      <c r="H142" s="76">
        <v>64</v>
      </c>
      <c r="I142" s="75">
        <v>220000</v>
      </c>
      <c r="J142" s="75">
        <v>1323434</v>
      </c>
      <c r="K142" s="65">
        <f t="shared" si="26"/>
        <v>1543434</v>
      </c>
      <c r="L142" s="75">
        <v>233158</v>
      </c>
      <c r="M142" s="75">
        <v>1485067</v>
      </c>
      <c r="N142" s="75">
        <v>-13158</v>
      </c>
      <c r="O142" s="75">
        <v>-161633</v>
      </c>
      <c r="P142" s="75">
        <v>94.36</v>
      </c>
      <c r="Q142" s="75">
        <v>89.12</v>
      </c>
      <c r="R142" s="75">
        <v>752428</v>
      </c>
      <c r="S142" s="75">
        <v>1865311</v>
      </c>
      <c r="T142" s="75">
        <v>829166</v>
      </c>
      <c r="U142" s="75">
        <v>2089514</v>
      </c>
      <c r="V142" s="75">
        <v>-76738</v>
      </c>
      <c r="W142" s="75">
        <v>-224203</v>
      </c>
      <c r="X142" s="75">
        <v>90.75</v>
      </c>
      <c r="Y142" s="75">
        <v>89.27</v>
      </c>
      <c r="Z142" s="75">
        <v>216176</v>
      </c>
      <c r="AA142" s="75">
        <v>216837</v>
      </c>
      <c r="AB142" s="75">
        <v>236766</v>
      </c>
      <c r="AC142" s="75">
        <v>235776</v>
      </c>
      <c r="AD142" s="75">
        <v>-20590</v>
      </c>
      <c r="AE142" s="75">
        <v>-18939</v>
      </c>
      <c r="AF142" s="75">
        <v>91.3</v>
      </c>
      <c r="AG142" s="75">
        <v>91.97</v>
      </c>
      <c r="AH142" s="75">
        <v>976425</v>
      </c>
      <c r="AI142" s="75">
        <v>2090140</v>
      </c>
      <c r="AJ142" s="75">
        <v>1076837</v>
      </c>
      <c r="AK142" s="75">
        <v>2335289</v>
      </c>
      <c r="AL142" s="75">
        <v>-100412</v>
      </c>
      <c r="AM142" s="75">
        <v>-245149</v>
      </c>
      <c r="AN142" s="75">
        <v>90.68</v>
      </c>
      <c r="AO142" s="75">
        <v>89.5</v>
      </c>
      <c r="AP142" s="75">
        <v>11756.69</v>
      </c>
      <c r="AQ142" s="75">
        <v>29145.48</v>
      </c>
      <c r="AR142" s="75">
        <v>12955.72</v>
      </c>
      <c r="AS142" s="75">
        <v>32648.66</v>
      </c>
      <c r="AT142" s="75">
        <v>-1199.03</v>
      </c>
      <c r="AU142" s="75">
        <v>-3503.18</v>
      </c>
      <c r="AV142" s="75">
        <v>90.75</v>
      </c>
      <c r="AW142" s="75">
        <v>89.27</v>
      </c>
      <c r="AX142" s="66">
        <v>3437.5</v>
      </c>
      <c r="AY142" s="66">
        <v>20678.65625</v>
      </c>
      <c r="AZ142" s="66">
        <v>3643.09375</v>
      </c>
      <c r="BA142" s="66">
        <v>23204.171875</v>
      </c>
      <c r="BB142" s="66">
        <v>-205.59375</v>
      </c>
      <c r="BC142" s="66">
        <v>-2525.515625</v>
      </c>
      <c r="BD142" s="66">
        <v>94.35661654328824</v>
      </c>
      <c r="BE142" s="67">
        <v>89.116113953107842</v>
      </c>
      <c r="BF142" s="59">
        <f t="shared" ref="BF142:BF205" si="28">BG142+BH142</f>
        <v>0</v>
      </c>
      <c r="BG142" s="59"/>
      <c r="BH142" s="59"/>
      <c r="BI142" s="60">
        <f t="shared" si="27"/>
        <v>573509.67024943198</v>
      </c>
      <c r="BJ142" s="59">
        <f t="shared" ref="BJ142:BJ205" si="29">BI142-BF142</f>
        <v>573509.67024943198</v>
      </c>
      <c r="BK142" s="69">
        <f t="shared" ref="BK142:BL205" si="30">$BL$764/$J$766*I142</f>
        <v>81747.666213699471</v>
      </c>
      <c r="BL142" s="69">
        <f t="shared" si="30"/>
        <v>491762.00403573248</v>
      </c>
      <c r="BM142" s="69">
        <f t="shared" ref="BM142:BM205" si="31">BN142+BO142</f>
        <v>72862.459077528154</v>
      </c>
      <c r="BN142" s="69">
        <f t="shared" ref="BN142:BN205" si="32">$BQ$764/$J$766*I142</f>
        <v>41556.535967956435</v>
      </c>
      <c r="BO142" s="69">
        <f t="shared" ref="BO142:BO205" si="33">$BR$764/$H$764*G142</f>
        <v>31305.923109571722</v>
      </c>
      <c r="BP142" s="69">
        <f t="shared" ref="BP142:BP205" si="34">BQ142+BR142</f>
        <v>281293.79866510112</v>
      </c>
      <c r="BQ142" s="69">
        <f t="shared" ref="BQ142:BQ205" si="35">$BQ$764/$J$766*J142</f>
        <v>249987.87555552938</v>
      </c>
      <c r="BR142" s="69">
        <f t="shared" ref="BR142:BR205" si="36">$BR$764/$H$764*H142</f>
        <v>31305.923109571722</v>
      </c>
      <c r="BS142" s="69">
        <f t="shared" ref="BS142:BS205" si="37">BK142-BM142</f>
        <v>8885.207136171317</v>
      </c>
      <c r="BT142" s="69">
        <f t="shared" ref="BT142:BT205" si="38">BL142-BP142</f>
        <v>210468.20537063136</v>
      </c>
      <c r="BU142" s="69">
        <f t="shared" ref="BU142:BU205" si="39">BS142+BT142</f>
        <v>219353.41250680268</v>
      </c>
    </row>
    <row r="143" spans="1:73" x14ac:dyDescent="0.25">
      <c r="A143" s="72">
        <v>35</v>
      </c>
      <c r="B143" s="72">
        <v>122</v>
      </c>
      <c r="C143" s="72">
        <v>376303</v>
      </c>
      <c r="D143" s="72">
        <v>377408</v>
      </c>
      <c r="E143" s="73" t="s">
        <v>229</v>
      </c>
      <c r="F143" s="72" t="s">
        <v>228</v>
      </c>
      <c r="G143" s="76">
        <v>27</v>
      </c>
      <c r="H143" s="76">
        <v>27</v>
      </c>
      <c r="I143" s="75">
        <v>11336</v>
      </c>
      <c r="J143" s="75">
        <v>3584</v>
      </c>
      <c r="K143" s="65">
        <f t="shared" ref="K143:K206" si="40">I143+J143</f>
        <v>14920</v>
      </c>
      <c r="L143" s="75">
        <v>9876</v>
      </c>
      <c r="M143" s="75">
        <v>2177</v>
      </c>
      <c r="N143" s="75">
        <v>1460</v>
      </c>
      <c r="O143" s="75">
        <v>1407</v>
      </c>
      <c r="P143" s="75">
        <v>114.78</v>
      </c>
      <c r="Q143" s="75">
        <v>164.63</v>
      </c>
      <c r="R143" s="75">
        <v>18643</v>
      </c>
      <c r="S143" s="75">
        <v>11077</v>
      </c>
      <c r="T143" s="75">
        <v>16791</v>
      </c>
      <c r="U143" s="75">
        <v>8824</v>
      </c>
      <c r="V143" s="75">
        <v>1852</v>
      </c>
      <c r="W143" s="75">
        <v>2253</v>
      </c>
      <c r="X143" s="75">
        <v>111.03</v>
      </c>
      <c r="Y143" s="75">
        <v>125.53</v>
      </c>
      <c r="Z143" s="75">
        <v>40755</v>
      </c>
      <c r="AA143" s="75">
        <v>40831</v>
      </c>
      <c r="AB143" s="75">
        <v>37243</v>
      </c>
      <c r="AC143" s="75">
        <v>37224</v>
      </c>
      <c r="AD143" s="75">
        <v>3512</v>
      </c>
      <c r="AE143" s="75">
        <v>3607</v>
      </c>
      <c r="AF143" s="75">
        <v>109.43</v>
      </c>
      <c r="AG143" s="75">
        <v>109.69</v>
      </c>
      <c r="AH143" s="75">
        <v>60177</v>
      </c>
      <c r="AI143" s="75">
        <v>53245</v>
      </c>
      <c r="AJ143" s="75">
        <v>55566</v>
      </c>
      <c r="AK143" s="75">
        <v>49498</v>
      </c>
      <c r="AL143" s="75">
        <v>4611</v>
      </c>
      <c r="AM143" s="75">
        <v>3747</v>
      </c>
      <c r="AN143" s="75">
        <v>108.3</v>
      </c>
      <c r="AO143" s="75">
        <v>107.57</v>
      </c>
      <c r="AP143" s="75">
        <v>690.48</v>
      </c>
      <c r="AQ143" s="75">
        <v>410.26</v>
      </c>
      <c r="AR143" s="75">
        <v>621.89</v>
      </c>
      <c r="AS143" s="75">
        <v>326.81</v>
      </c>
      <c r="AT143" s="75">
        <v>68.59</v>
      </c>
      <c r="AU143" s="75">
        <v>83.45</v>
      </c>
      <c r="AV143" s="75">
        <v>111.03</v>
      </c>
      <c r="AW143" s="75">
        <v>125.53</v>
      </c>
      <c r="AX143" s="66">
        <v>419.85185185185185</v>
      </c>
      <c r="AY143" s="66">
        <v>132.74074074074073</v>
      </c>
      <c r="AZ143" s="66">
        <v>365.77777777777777</v>
      </c>
      <c r="BA143" s="66">
        <v>80.629629629629633</v>
      </c>
      <c r="BB143" s="66">
        <v>54.074074074074076</v>
      </c>
      <c r="BC143" s="66">
        <v>52.1111111111111</v>
      </c>
      <c r="BD143" s="66">
        <v>114.78331308221952</v>
      </c>
      <c r="BE143" s="67">
        <v>164.63022508038583</v>
      </c>
      <c r="BF143" s="59">
        <f t="shared" si="28"/>
        <v>0</v>
      </c>
      <c r="BG143" s="59"/>
      <c r="BH143" s="59"/>
      <c r="BI143" s="60">
        <f t="shared" ref="BI143:BI206" si="41">K143*$BI$770</f>
        <v>5543.9780904927102</v>
      </c>
      <c r="BJ143" s="59">
        <f t="shared" si="29"/>
        <v>5543.9780904927102</v>
      </c>
      <c r="BK143" s="69">
        <f t="shared" si="30"/>
        <v>4212.2342918113509</v>
      </c>
      <c r="BL143" s="69">
        <f t="shared" si="30"/>
        <v>1331.7437986813586</v>
      </c>
      <c r="BM143" s="69">
        <f t="shared" si="31"/>
        <v>15348.481274272181</v>
      </c>
      <c r="BN143" s="69">
        <f t="shared" si="32"/>
        <v>2141.2949624216099</v>
      </c>
      <c r="BO143" s="69">
        <f t="shared" si="33"/>
        <v>13207.18631185057</v>
      </c>
      <c r="BP143" s="69">
        <f t="shared" si="34"/>
        <v>13884.180061437643</v>
      </c>
      <c r="BQ143" s="69">
        <f t="shared" si="35"/>
        <v>676.99374958707222</v>
      </c>
      <c r="BR143" s="69">
        <f t="shared" si="36"/>
        <v>13207.18631185057</v>
      </c>
      <c r="BS143" s="69">
        <f t="shared" si="37"/>
        <v>-11136.246982460831</v>
      </c>
      <c r="BT143" s="69">
        <f t="shared" si="38"/>
        <v>-12552.436262756284</v>
      </c>
      <c r="BU143" s="69">
        <f t="shared" si="39"/>
        <v>-23688.683245217115</v>
      </c>
    </row>
    <row r="144" spans="1:73" x14ac:dyDescent="0.25">
      <c r="A144" s="72">
        <v>35</v>
      </c>
      <c r="B144" s="72">
        <v>124</v>
      </c>
      <c r="C144" s="72">
        <v>375705</v>
      </c>
      <c r="D144" s="72">
        <v>376303</v>
      </c>
      <c r="E144" s="73" t="s">
        <v>227</v>
      </c>
      <c r="F144" s="72" t="s">
        <v>229</v>
      </c>
      <c r="G144" s="76">
        <v>43</v>
      </c>
      <c r="H144" s="76">
        <v>43</v>
      </c>
      <c r="I144" s="75">
        <v>39</v>
      </c>
      <c r="J144" s="75">
        <v>71</v>
      </c>
      <c r="K144" s="65">
        <f t="shared" si="40"/>
        <v>110</v>
      </c>
      <c r="L144" s="75">
        <v>289</v>
      </c>
      <c r="M144" s="75">
        <v>74</v>
      </c>
      <c r="N144" s="75">
        <v>-250</v>
      </c>
      <c r="O144" s="75">
        <v>-3</v>
      </c>
      <c r="P144" s="75">
        <v>13.49</v>
      </c>
      <c r="Q144" s="75">
        <v>95.95</v>
      </c>
      <c r="R144" s="75">
        <v>303</v>
      </c>
      <c r="S144" s="75">
        <v>260</v>
      </c>
      <c r="T144" s="75">
        <v>529</v>
      </c>
      <c r="U144" s="75">
        <v>129</v>
      </c>
      <c r="V144" s="75">
        <v>-226</v>
      </c>
      <c r="W144" s="75">
        <v>131</v>
      </c>
      <c r="X144" s="75">
        <v>57.28</v>
      </c>
      <c r="Y144" s="75">
        <v>201.55</v>
      </c>
      <c r="Z144" s="75">
        <v>33304</v>
      </c>
      <c r="AA144" s="75">
        <v>33404</v>
      </c>
      <c r="AB144" s="75">
        <v>35211</v>
      </c>
      <c r="AC144" s="75">
        <v>35160</v>
      </c>
      <c r="AD144" s="75">
        <v>-1907</v>
      </c>
      <c r="AE144" s="75">
        <v>-1756</v>
      </c>
      <c r="AF144" s="75">
        <v>94.58</v>
      </c>
      <c r="AG144" s="75">
        <v>95.01</v>
      </c>
      <c r="AH144" s="75">
        <v>33928</v>
      </c>
      <c r="AI144" s="75">
        <v>33967</v>
      </c>
      <c r="AJ144" s="75">
        <v>36270</v>
      </c>
      <c r="AK144" s="75">
        <v>35623</v>
      </c>
      <c r="AL144" s="75">
        <v>-2342</v>
      </c>
      <c r="AM144" s="75">
        <v>-1656</v>
      </c>
      <c r="AN144" s="75">
        <v>93.54</v>
      </c>
      <c r="AO144" s="75">
        <v>95.35</v>
      </c>
      <c r="AP144" s="75">
        <v>7.05</v>
      </c>
      <c r="AQ144" s="75">
        <v>6.05</v>
      </c>
      <c r="AR144" s="75">
        <v>12.3</v>
      </c>
      <c r="AS144" s="75">
        <v>3</v>
      </c>
      <c r="AT144" s="75">
        <v>-5.25</v>
      </c>
      <c r="AU144" s="75">
        <v>3.05</v>
      </c>
      <c r="AV144" s="75">
        <v>57.32</v>
      </c>
      <c r="AW144" s="75">
        <v>201.67</v>
      </c>
      <c r="AX144" s="66">
        <v>0.90697674418604646</v>
      </c>
      <c r="AY144" s="66">
        <v>1.6511627906976745</v>
      </c>
      <c r="AZ144" s="66">
        <v>6.7209302325581399</v>
      </c>
      <c r="BA144" s="66">
        <v>1.7209302325581395</v>
      </c>
      <c r="BB144" s="66">
        <v>-5.8139534883720936</v>
      </c>
      <c r="BC144" s="66">
        <v>-6.9767441860465018E-2</v>
      </c>
      <c r="BD144" s="66">
        <v>13.494809688581313</v>
      </c>
      <c r="BE144" s="67">
        <v>95.945945945945951</v>
      </c>
      <c r="BF144" s="59">
        <f t="shared" si="28"/>
        <v>0</v>
      </c>
      <c r="BG144" s="59"/>
      <c r="BH144" s="59"/>
      <c r="BI144" s="60">
        <f t="shared" si="41"/>
        <v>40.873833106849737</v>
      </c>
      <c r="BJ144" s="59">
        <f t="shared" si="29"/>
        <v>40.873833106849737</v>
      </c>
      <c r="BK144" s="69">
        <f t="shared" si="30"/>
        <v>14.491631737883088</v>
      </c>
      <c r="BL144" s="69">
        <f t="shared" si="30"/>
        <v>26.382201368966648</v>
      </c>
      <c r="BM144" s="69">
        <f t="shared" si="31"/>
        <v>21041.033929710546</v>
      </c>
      <c r="BN144" s="69">
        <f t="shared" si="32"/>
        <v>7.3668404670468233</v>
      </c>
      <c r="BO144" s="69">
        <f t="shared" si="33"/>
        <v>21033.6670892435</v>
      </c>
      <c r="BP144" s="69">
        <f t="shared" si="34"/>
        <v>21047.07851676043</v>
      </c>
      <c r="BQ144" s="69">
        <f t="shared" si="35"/>
        <v>13.411427516931395</v>
      </c>
      <c r="BR144" s="69">
        <f t="shared" si="36"/>
        <v>21033.6670892435</v>
      </c>
      <c r="BS144" s="69">
        <f t="shared" si="37"/>
        <v>-21026.542297972661</v>
      </c>
      <c r="BT144" s="69">
        <f t="shared" si="38"/>
        <v>-21020.696315391462</v>
      </c>
      <c r="BU144" s="69">
        <f t="shared" si="39"/>
        <v>-42047.238613364127</v>
      </c>
    </row>
    <row r="145" spans="1:73" x14ac:dyDescent="0.25">
      <c r="A145" s="72">
        <v>35</v>
      </c>
      <c r="B145" s="72">
        <v>126</v>
      </c>
      <c r="C145" s="72">
        <v>383769</v>
      </c>
      <c r="D145" s="72">
        <v>377408</v>
      </c>
      <c r="E145" s="73" t="s">
        <v>230</v>
      </c>
      <c r="F145" s="72" t="s">
        <v>228</v>
      </c>
      <c r="G145" s="76">
        <v>72</v>
      </c>
      <c r="H145" s="76">
        <v>72</v>
      </c>
      <c r="I145" s="75">
        <v>94917</v>
      </c>
      <c r="J145" s="75">
        <v>1173350</v>
      </c>
      <c r="K145" s="65">
        <f t="shared" si="40"/>
        <v>1268267</v>
      </c>
      <c r="L145" s="75">
        <v>109992</v>
      </c>
      <c r="M145" s="75">
        <v>1349522</v>
      </c>
      <c r="N145" s="75">
        <v>-15075</v>
      </c>
      <c r="O145" s="75">
        <v>-176172</v>
      </c>
      <c r="P145" s="75">
        <v>86.29</v>
      </c>
      <c r="Q145" s="75">
        <v>86.95</v>
      </c>
      <c r="R145" s="75">
        <v>525280</v>
      </c>
      <c r="S145" s="75">
        <v>1633878</v>
      </c>
      <c r="T145" s="75">
        <v>611559</v>
      </c>
      <c r="U145" s="75">
        <v>1871647</v>
      </c>
      <c r="V145" s="75">
        <v>-86279</v>
      </c>
      <c r="W145" s="75">
        <v>-237769</v>
      </c>
      <c r="X145" s="75">
        <v>85.89</v>
      </c>
      <c r="Y145" s="75">
        <v>87.3</v>
      </c>
      <c r="Z145" s="75">
        <v>160377</v>
      </c>
      <c r="AA145" s="75">
        <v>160370</v>
      </c>
      <c r="AB145" s="75">
        <v>183578</v>
      </c>
      <c r="AC145" s="75">
        <v>183386</v>
      </c>
      <c r="AD145" s="75">
        <v>-23201</v>
      </c>
      <c r="AE145" s="75">
        <v>-23016</v>
      </c>
      <c r="AF145" s="75">
        <v>87.36</v>
      </c>
      <c r="AG145" s="75">
        <v>87.45</v>
      </c>
      <c r="AH145" s="75">
        <v>697590</v>
      </c>
      <c r="AI145" s="75">
        <v>1803527</v>
      </c>
      <c r="AJ145" s="75">
        <v>814382</v>
      </c>
      <c r="AK145" s="75">
        <v>2069107</v>
      </c>
      <c r="AL145" s="75">
        <v>-116792</v>
      </c>
      <c r="AM145" s="75">
        <v>-265580</v>
      </c>
      <c r="AN145" s="75">
        <v>85.66</v>
      </c>
      <c r="AO145" s="75">
        <v>87.16</v>
      </c>
      <c r="AP145" s="75">
        <v>7295.56</v>
      </c>
      <c r="AQ145" s="75">
        <v>22692.75</v>
      </c>
      <c r="AR145" s="75">
        <v>8493.8799999999992</v>
      </c>
      <c r="AS145" s="75">
        <v>25995.1</v>
      </c>
      <c r="AT145" s="75">
        <v>-1198.32</v>
      </c>
      <c r="AU145" s="75">
        <v>-3302.35</v>
      </c>
      <c r="AV145" s="75">
        <v>85.89</v>
      </c>
      <c r="AW145" s="75">
        <v>87.3</v>
      </c>
      <c r="AX145" s="66">
        <v>1318.2916666666667</v>
      </c>
      <c r="AY145" s="66">
        <v>16296.527777777777</v>
      </c>
      <c r="AZ145" s="66">
        <v>1527.6666666666667</v>
      </c>
      <c r="BA145" s="66">
        <v>18743.361111111109</v>
      </c>
      <c r="BB145" s="66">
        <v>-209.375</v>
      </c>
      <c r="BC145" s="66">
        <v>-2446.8333333333321</v>
      </c>
      <c r="BD145" s="66">
        <v>86.294457778747542</v>
      </c>
      <c r="BE145" s="67">
        <v>86.945599997628804</v>
      </c>
      <c r="BF145" s="59">
        <f t="shared" si="28"/>
        <v>0</v>
      </c>
      <c r="BG145" s="59"/>
      <c r="BH145" s="59"/>
      <c r="BI145" s="60">
        <f t="shared" si="41"/>
        <v>471263.03357204539</v>
      </c>
      <c r="BJ145" s="59">
        <f t="shared" si="29"/>
        <v>471263.03357204539</v>
      </c>
      <c r="BK145" s="69">
        <f t="shared" si="30"/>
        <v>35269.287427298696</v>
      </c>
      <c r="BL145" s="69">
        <f t="shared" si="30"/>
        <v>435993.74614474672</v>
      </c>
      <c r="BM145" s="69">
        <f t="shared" si="31"/>
        <v>53148.353154952376</v>
      </c>
      <c r="BN145" s="69">
        <f t="shared" si="32"/>
        <v>17929.189656684186</v>
      </c>
      <c r="BO145" s="69">
        <f t="shared" si="33"/>
        <v>35219.163498268186</v>
      </c>
      <c r="BP145" s="69">
        <f t="shared" si="34"/>
        <v>256857.17021645769</v>
      </c>
      <c r="BQ145" s="69">
        <f t="shared" si="35"/>
        <v>221638.00671818948</v>
      </c>
      <c r="BR145" s="69">
        <f t="shared" si="36"/>
        <v>35219.163498268186</v>
      </c>
      <c r="BS145" s="69">
        <f t="shared" si="37"/>
        <v>-17879.06572765368</v>
      </c>
      <c r="BT145" s="69">
        <f t="shared" si="38"/>
        <v>179136.57592828904</v>
      </c>
      <c r="BU145" s="69">
        <f t="shared" si="39"/>
        <v>161257.51020063536</v>
      </c>
    </row>
    <row r="146" spans="1:73" x14ac:dyDescent="0.25">
      <c r="A146" s="72">
        <v>35</v>
      </c>
      <c r="B146" s="72">
        <v>128</v>
      </c>
      <c r="C146" s="72">
        <v>378703</v>
      </c>
      <c r="D146" s="72">
        <v>379104</v>
      </c>
      <c r="E146" s="73" t="s">
        <v>231</v>
      </c>
      <c r="F146" s="72" t="s">
        <v>217</v>
      </c>
      <c r="G146" s="76">
        <v>52</v>
      </c>
      <c r="H146" s="76">
        <v>52</v>
      </c>
      <c r="I146" s="75">
        <v>313143</v>
      </c>
      <c r="J146" s="75">
        <v>74719</v>
      </c>
      <c r="K146" s="65">
        <f t="shared" si="40"/>
        <v>387862</v>
      </c>
      <c r="L146" s="75">
        <v>298526</v>
      </c>
      <c r="M146" s="75">
        <v>58341</v>
      </c>
      <c r="N146" s="75">
        <v>14617</v>
      </c>
      <c r="O146" s="75">
        <v>16378</v>
      </c>
      <c r="P146" s="75">
        <v>104.9</v>
      </c>
      <c r="Q146" s="75">
        <v>128.07</v>
      </c>
      <c r="R146" s="75">
        <v>410233</v>
      </c>
      <c r="S146" s="75">
        <v>161376</v>
      </c>
      <c r="T146" s="75">
        <v>427295</v>
      </c>
      <c r="U146" s="75">
        <v>172664</v>
      </c>
      <c r="V146" s="75">
        <v>-17062</v>
      </c>
      <c r="W146" s="75">
        <v>-11288</v>
      </c>
      <c r="X146" s="75">
        <v>96.01</v>
      </c>
      <c r="Y146" s="75">
        <v>93.46</v>
      </c>
      <c r="Z146" s="75">
        <v>155946</v>
      </c>
      <c r="AA146" s="75">
        <v>126348</v>
      </c>
      <c r="AB146" s="75">
        <v>146481</v>
      </c>
      <c r="AC146" s="75">
        <v>145966</v>
      </c>
      <c r="AD146" s="75">
        <v>9465</v>
      </c>
      <c r="AE146" s="75">
        <v>-19618</v>
      </c>
      <c r="AF146" s="75">
        <v>106.46</v>
      </c>
      <c r="AG146" s="75">
        <v>86.56</v>
      </c>
      <c r="AH146" s="75">
        <v>569214</v>
      </c>
      <c r="AI146" s="75">
        <v>320658</v>
      </c>
      <c r="AJ146" s="75">
        <v>581173</v>
      </c>
      <c r="AK146" s="75">
        <v>327557</v>
      </c>
      <c r="AL146" s="75">
        <v>-11959</v>
      </c>
      <c r="AM146" s="75">
        <v>-6899</v>
      </c>
      <c r="AN146" s="75">
        <v>97.94</v>
      </c>
      <c r="AO146" s="75">
        <v>97.89</v>
      </c>
      <c r="AP146" s="75">
        <v>7889.1</v>
      </c>
      <c r="AQ146" s="75">
        <v>3103.38</v>
      </c>
      <c r="AR146" s="75">
        <v>8217.2099999999991</v>
      </c>
      <c r="AS146" s="75">
        <v>3320.46</v>
      </c>
      <c r="AT146" s="75">
        <v>-328.11</v>
      </c>
      <c r="AU146" s="75">
        <v>-217.08</v>
      </c>
      <c r="AV146" s="75">
        <v>96.01</v>
      </c>
      <c r="AW146" s="75">
        <v>93.46</v>
      </c>
      <c r="AX146" s="66">
        <v>6021.9807692307695</v>
      </c>
      <c r="AY146" s="66">
        <v>1436.9038461538462</v>
      </c>
      <c r="AZ146" s="66">
        <v>5740.8846153846152</v>
      </c>
      <c r="BA146" s="66">
        <v>1121.9423076923076</v>
      </c>
      <c r="BB146" s="66">
        <v>281.09615384615427</v>
      </c>
      <c r="BC146" s="66">
        <v>314.96153846153857</v>
      </c>
      <c r="BD146" s="66">
        <v>104.89639093412299</v>
      </c>
      <c r="BE146" s="67">
        <v>128.07288184981405</v>
      </c>
      <c r="BF146" s="59">
        <f t="shared" si="28"/>
        <v>0</v>
      </c>
      <c r="BG146" s="59"/>
      <c r="BH146" s="59"/>
      <c r="BI146" s="60">
        <f t="shared" si="41"/>
        <v>144121.87869535413</v>
      </c>
      <c r="BJ146" s="59">
        <f t="shared" si="29"/>
        <v>144121.87869535413</v>
      </c>
      <c r="BK146" s="69">
        <f t="shared" si="30"/>
        <v>116357.77018707497</v>
      </c>
      <c r="BL146" s="69">
        <f t="shared" si="30"/>
        <v>27764.10850827914</v>
      </c>
      <c r="BM146" s="69">
        <f t="shared" si="31"/>
        <v>84586.691356589668</v>
      </c>
      <c r="BN146" s="69">
        <f t="shared" si="32"/>
        <v>59150.628830062647</v>
      </c>
      <c r="BO146" s="69">
        <f t="shared" si="33"/>
        <v>25436.062526527025</v>
      </c>
      <c r="BP146" s="69">
        <f t="shared" si="34"/>
        <v>39549.984394662191</v>
      </c>
      <c r="BQ146" s="69">
        <f t="shared" si="35"/>
        <v>14113.921868135169</v>
      </c>
      <c r="BR146" s="69">
        <f t="shared" si="36"/>
        <v>25436.062526527025</v>
      </c>
      <c r="BS146" s="69">
        <f t="shared" si="37"/>
        <v>31771.078830485305</v>
      </c>
      <c r="BT146" s="69">
        <f t="shared" si="38"/>
        <v>-11785.875886383052</v>
      </c>
      <c r="BU146" s="69">
        <f t="shared" si="39"/>
        <v>19985.202944102253</v>
      </c>
    </row>
    <row r="147" spans="1:73" x14ac:dyDescent="0.25">
      <c r="A147" s="72">
        <v>35</v>
      </c>
      <c r="B147" s="72">
        <v>130</v>
      </c>
      <c r="C147" s="72">
        <v>377408</v>
      </c>
      <c r="D147" s="72">
        <v>379104</v>
      </c>
      <c r="E147" s="73" t="s">
        <v>228</v>
      </c>
      <c r="F147" s="72" t="s">
        <v>217</v>
      </c>
      <c r="G147" s="76">
        <v>41</v>
      </c>
      <c r="H147" s="76">
        <v>41</v>
      </c>
      <c r="I147" s="75">
        <v>106801</v>
      </c>
      <c r="J147" s="75">
        <v>53709</v>
      </c>
      <c r="K147" s="65">
        <f t="shared" si="40"/>
        <v>160510</v>
      </c>
      <c r="L147" s="75">
        <v>113328</v>
      </c>
      <c r="M147" s="75">
        <v>62551</v>
      </c>
      <c r="N147" s="75">
        <v>-6527</v>
      </c>
      <c r="O147" s="75">
        <v>-8842</v>
      </c>
      <c r="P147" s="75">
        <v>94.24</v>
      </c>
      <c r="Q147" s="75">
        <v>85.86</v>
      </c>
      <c r="R147" s="75">
        <v>157167</v>
      </c>
      <c r="S147" s="75">
        <v>102242</v>
      </c>
      <c r="T147" s="75">
        <v>169279</v>
      </c>
      <c r="U147" s="75">
        <v>113938</v>
      </c>
      <c r="V147" s="75">
        <v>-12112</v>
      </c>
      <c r="W147" s="75">
        <v>-11696</v>
      </c>
      <c r="X147" s="75">
        <v>92.84</v>
      </c>
      <c r="Y147" s="75">
        <v>89.73</v>
      </c>
      <c r="Z147" s="75">
        <v>13044</v>
      </c>
      <c r="AA147" s="75">
        <v>12894</v>
      </c>
      <c r="AB147" s="75">
        <v>13088</v>
      </c>
      <c r="AC147" s="75">
        <v>13110</v>
      </c>
      <c r="AD147" s="75">
        <v>-44</v>
      </c>
      <c r="AE147" s="75">
        <v>-216</v>
      </c>
      <c r="AF147" s="75">
        <v>99.66</v>
      </c>
      <c r="AG147" s="75">
        <v>98.35</v>
      </c>
      <c r="AH147" s="75">
        <v>172071</v>
      </c>
      <c r="AI147" s="75">
        <v>116287</v>
      </c>
      <c r="AJ147" s="75">
        <v>187524</v>
      </c>
      <c r="AK147" s="75">
        <v>130394</v>
      </c>
      <c r="AL147" s="75">
        <v>-15453</v>
      </c>
      <c r="AM147" s="75">
        <v>-14107</v>
      </c>
      <c r="AN147" s="75">
        <v>91.76</v>
      </c>
      <c r="AO147" s="75">
        <v>89.18</v>
      </c>
      <c r="AP147" s="75">
        <v>3833.34</v>
      </c>
      <c r="AQ147" s="75">
        <v>2493.71</v>
      </c>
      <c r="AR147" s="75">
        <v>4128.76</v>
      </c>
      <c r="AS147" s="75">
        <v>2778.98</v>
      </c>
      <c r="AT147" s="75">
        <v>-295.42</v>
      </c>
      <c r="AU147" s="75">
        <v>-285.27</v>
      </c>
      <c r="AV147" s="75">
        <v>92.84</v>
      </c>
      <c r="AW147" s="75">
        <v>89.73</v>
      </c>
      <c r="AX147" s="66">
        <v>2604.9024390243903</v>
      </c>
      <c r="AY147" s="66">
        <v>1309.9756097560976</v>
      </c>
      <c r="AZ147" s="66">
        <v>2764.0975609756097</v>
      </c>
      <c r="BA147" s="66">
        <v>1525.6341463414635</v>
      </c>
      <c r="BB147" s="66">
        <v>-159.19512195121933</v>
      </c>
      <c r="BC147" s="66">
        <v>-215.65853658536594</v>
      </c>
      <c r="BD147" s="66">
        <v>94.240611322885798</v>
      </c>
      <c r="BE147" s="67">
        <v>85.864334702882445</v>
      </c>
      <c r="BF147" s="59">
        <f t="shared" si="28"/>
        <v>0</v>
      </c>
      <c r="BG147" s="59"/>
      <c r="BH147" s="59"/>
      <c r="BI147" s="60">
        <f t="shared" si="41"/>
        <v>59642.35410891319</v>
      </c>
      <c r="BJ147" s="59">
        <f t="shared" si="29"/>
        <v>59642.35410891319</v>
      </c>
      <c r="BK147" s="69">
        <f t="shared" si="30"/>
        <v>39685.147724042356</v>
      </c>
      <c r="BL147" s="69">
        <f t="shared" si="30"/>
        <v>19957.206384870842</v>
      </c>
      <c r="BM147" s="69">
        <f t="shared" si="31"/>
        <v>40229.355164404456</v>
      </c>
      <c r="BN147" s="69">
        <f t="shared" si="32"/>
        <v>20173.998172335072</v>
      </c>
      <c r="BO147" s="69">
        <f t="shared" si="33"/>
        <v>20055.356992069384</v>
      </c>
      <c r="BP147" s="69">
        <f t="shared" si="34"/>
        <v>30200.629675264714</v>
      </c>
      <c r="BQ147" s="69">
        <f t="shared" si="35"/>
        <v>10145.27268319533</v>
      </c>
      <c r="BR147" s="69">
        <f t="shared" si="36"/>
        <v>20055.356992069384</v>
      </c>
      <c r="BS147" s="69">
        <f t="shared" si="37"/>
        <v>-544.2074403621009</v>
      </c>
      <c r="BT147" s="69">
        <f t="shared" si="38"/>
        <v>-10243.423290393872</v>
      </c>
      <c r="BU147" s="69">
        <f t="shared" si="39"/>
        <v>-10787.630730755973</v>
      </c>
    </row>
    <row r="148" spans="1:73" x14ac:dyDescent="0.25">
      <c r="A148" s="72">
        <v>35</v>
      </c>
      <c r="B148" s="72">
        <v>132</v>
      </c>
      <c r="C148" s="72">
        <v>370909</v>
      </c>
      <c r="D148" s="72">
        <v>371403</v>
      </c>
      <c r="E148" s="73" t="s">
        <v>232</v>
      </c>
      <c r="F148" s="72" t="s">
        <v>233</v>
      </c>
      <c r="G148" s="76">
        <v>49</v>
      </c>
      <c r="H148" s="76">
        <v>49</v>
      </c>
      <c r="I148" s="75">
        <v>19025</v>
      </c>
      <c r="J148" s="75">
        <v>40822</v>
      </c>
      <c r="K148" s="65">
        <f t="shared" si="40"/>
        <v>59847</v>
      </c>
      <c r="L148" s="75">
        <v>9462</v>
      </c>
      <c r="M148" s="75">
        <v>19312</v>
      </c>
      <c r="N148" s="75">
        <v>9563</v>
      </c>
      <c r="O148" s="75">
        <v>21510</v>
      </c>
      <c r="P148" s="75">
        <v>201.07</v>
      </c>
      <c r="Q148" s="75">
        <v>211.38</v>
      </c>
      <c r="R148" s="75">
        <v>38606</v>
      </c>
      <c r="S148" s="75">
        <v>66466</v>
      </c>
      <c r="T148" s="75">
        <v>17665</v>
      </c>
      <c r="U148" s="75">
        <v>32427</v>
      </c>
      <c r="V148" s="75">
        <v>20941</v>
      </c>
      <c r="W148" s="75">
        <v>34039</v>
      </c>
      <c r="X148" s="75">
        <v>218.55</v>
      </c>
      <c r="Y148" s="75">
        <v>204.97</v>
      </c>
      <c r="Z148" s="75">
        <v>36297</v>
      </c>
      <c r="AA148" s="75">
        <v>36958</v>
      </c>
      <c r="AB148" s="75">
        <v>37966</v>
      </c>
      <c r="AC148" s="75">
        <v>38048</v>
      </c>
      <c r="AD148" s="75">
        <v>-1669</v>
      </c>
      <c r="AE148" s="75">
        <v>-1090</v>
      </c>
      <c r="AF148" s="75">
        <v>95.6</v>
      </c>
      <c r="AG148" s="75">
        <v>97.14</v>
      </c>
      <c r="AH148" s="75">
        <v>81064</v>
      </c>
      <c r="AI148" s="75">
        <v>112324</v>
      </c>
      <c r="AJ148" s="75">
        <v>70927</v>
      </c>
      <c r="AK148" s="75">
        <v>100117</v>
      </c>
      <c r="AL148" s="75">
        <v>10137</v>
      </c>
      <c r="AM148" s="75">
        <v>12207</v>
      </c>
      <c r="AN148" s="75">
        <v>114.29</v>
      </c>
      <c r="AO148" s="75">
        <v>112.19</v>
      </c>
      <c r="AP148" s="75">
        <v>787.88</v>
      </c>
      <c r="AQ148" s="75">
        <v>1356.45</v>
      </c>
      <c r="AR148" s="75">
        <v>360.51</v>
      </c>
      <c r="AS148" s="75">
        <v>661.78</v>
      </c>
      <c r="AT148" s="75">
        <v>427.37</v>
      </c>
      <c r="AU148" s="75">
        <v>694.67</v>
      </c>
      <c r="AV148" s="75">
        <v>218.55</v>
      </c>
      <c r="AW148" s="75">
        <v>204.97</v>
      </c>
      <c r="AX148" s="66">
        <v>388.26530612244898</v>
      </c>
      <c r="AY148" s="66">
        <v>833.10204081632651</v>
      </c>
      <c r="AZ148" s="66">
        <v>193.10204081632654</v>
      </c>
      <c r="BA148" s="66">
        <v>394.12244897959181</v>
      </c>
      <c r="BB148" s="66">
        <v>195.16326530612244</v>
      </c>
      <c r="BC148" s="66">
        <v>438.9795918367347</v>
      </c>
      <c r="BD148" s="66">
        <v>201.06742760515749</v>
      </c>
      <c r="BE148" s="67">
        <v>211.38152444076223</v>
      </c>
      <c r="BF148" s="59">
        <f t="shared" si="28"/>
        <v>0</v>
      </c>
      <c r="BG148" s="59"/>
      <c r="BH148" s="59"/>
      <c r="BI148" s="60">
        <f t="shared" si="41"/>
        <v>22237.966272233058</v>
      </c>
      <c r="BJ148" s="59">
        <f t="shared" si="29"/>
        <v>22237.966272233058</v>
      </c>
      <c r="BK148" s="69">
        <f t="shared" si="30"/>
        <v>7069.3152259801473</v>
      </c>
      <c r="BL148" s="69">
        <f t="shared" si="30"/>
        <v>15168.65104625291</v>
      </c>
      <c r="BM148" s="69">
        <f t="shared" si="31"/>
        <v>27562.293275267537</v>
      </c>
      <c r="BN148" s="69">
        <f t="shared" si="32"/>
        <v>3593.6958945016872</v>
      </c>
      <c r="BO148" s="69">
        <f t="shared" si="33"/>
        <v>23968.597380765848</v>
      </c>
      <c r="BP148" s="69">
        <f t="shared" si="34"/>
        <v>31679.601522965473</v>
      </c>
      <c r="BQ148" s="69">
        <f t="shared" si="35"/>
        <v>7711.0041421996257</v>
      </c>
      <c r="BR148" s="69">
        <f t="shared" si="36"/>
        <v>23968.597380765848</v>
      </c>
      <c r="BS148" s="69">
        <f t="shared" si="37"/>
        <v>-20492.978049287391</v>
      </c>
      <c r="BT148" s="69">
        <f t="shared" si="38"/>
        <v>-16510.950476712562</v>
      </c>
      <c r="BU148" s="69">
        <f t="shared" si="39"/>
        <v>-37003.928525999952</v>
      </c>
    </row>
    <row r="149" spans="1:73" x14ac:dyDescent="0.25">
      <c r="A149" s="72">
        <v>35</v>
      </c>
      <c r="B149" s="72">
        <v>134</v>
      </c>
      <c r="C149" s="72">
        <v>370203</v>
      </c>
      <c r="D149" s="72">
        <v>370909</v>
      </c>
      <c r="E149" s="73" t="s">
        <v>220</v>
      </c>
      <c r="F149" s="72" t="s">
        <v>232</v>
      </c>
      <c r="G149" s="76">
        <v>40</v>
      </c>
      <c r="H149" s="76">
        <v>40</v>
      </c>
      <c r="I149" s="75">
        <v>43205</v>
      </c>
      <c r="J149" s="75">
        <v>52834</v>
      </c>
      <c r="K149" s="65">
        <f t="shared" si="40"/>
        <v>96039</v>
      </c>
      <c r="L149" s="75">
        <v>24024</v>
      </c>
      <c r="M149" s="75">
        <v>29844</v>
      </c>
      <c r="N149" s="75">
        <v>19181</v>
      </c>
      <c r="O149" s="75">
        <v>22990</v>
      </c>
      <c r="P149" s="75">
        <v>179.84</v>
      </c>
      <c r="Q149" s="75">
        <v>177.03</v>
      </c>
      <c r="R149" s="75">
        <v>83789</v>
      </c>
      <c r="S149" s="75">
        <v>96439</v>
      </c>
      <c r="T149" s="75">
        <v>42571</v>
      </c>
      <c r="U149" s="75">
        <v>53139</v>
      </c>
      <c r="V149" s="75">
        <v>41218</v>
      </c>
      <c r="W149" s="75">
        <v>43300</v>
      </c>
      <c r="X149" s="75">
        <v>196.82</v>
      </c>
      <c r="Y149" s="75">
        <v>181.48</v>
      </c>
      <c r="Z149" s="75">
        <v>29897</v>
      </c>
      <c r="AA149" s="75">
        <v>29898</v>
      </c>
      <c r="AB149" s="75">
        <v>39022</v>
      </c>
      <c r="AC149" s="75">
        <v>39138</v>
      </c>
      <c r="AD149" s="75">
        <v>-9125</v>
      </c>
      <c r="AE149" s="75">
        <v>-9240</v>
      </c>
      <c r="AF149" s="75">
        <v>76.62</v>
      </c>
      <c r="AG149" s="75">
        <v>76.39</v>
      </c>
      <c r="AH149" s="75">
        <v>118397</v>
      </c>
      <c r="AI149" s="75">
        <v>130496</v>
      </c>
      <c r="AJ149" s="75">
        <v>95274</v>
      </c>
      <c r="AK149" s="75">
        <v>103278</v>
      </c>
      <c r="AL149" s="75">
        <v>23123</v>
      </c>
      <c r="AM149" s="75">
        <v>27218</v>
      </c>
      <c r="AN149" s="75">
        <v>124.27</v>
      </c>
      <c r="AO149" s="75">
        <v>126.35</v>
      </c>
      <c r="AP149" s="75">
        <v>2094.73</v>
      </c>
      <c r="AQ149" s="75">
        <v>2410.98</v>
      </c>
      <c r="AR149" s="75">
        <v>1064.28</v>
      </c>
      <c r="AS149" s="75">
        <v>1328.48</v>
      </c>
      <c r="AT149" s="75">
        <v>1030.45</v>
      </c>
      <c r="AU149" s="75">
        <v>1082.5</v>
      </c>
      <c r="AV149" s="75">
        <v>196.82</v>
      </c>
      <c r="AW149" s="75">
        <v>181.48</v>
      </c>
      <c r="AX149" s="66">
        <v>1080.125</v>
      </c>
      <c r="AY149" s="66">
        <v>1320.85</v>
      </c>
      <c r="AZ149" s="66">
        <v>600.6</v>
      </c>
      <c r="BA149" s="66">
        <v>746.1</v>
      </c>
      <c r="BB149" s="66">
        <v>479.52499999999998</v>
      </c>
      <c r="BC149" s="66">
        <v>574.74999999999989</v>
      </c>
      <c r="BD149" s="66">
        <v>179.84099234099233</v>
      </c>
      <c r="BE149" s="67">
        <v>177.03390966358396</v>
      </c>
      <c r="BF149" s="59">
        <f t="shared" si="28"/>
        <v>0</v>
      </c>
      <c r="BG149" s="59"/>
      <c r="BH149" s="59"/>
      <c r="BI149" s="60">
        <f t="shared" si="41"/>
        <v>35686.200524988562</v>
      </c>
      <c r="BJ149" s="59">
        <f t="shared" si="29"/>
        <v>35686.200524988562</v>
      </c>
      <c r="BK149" s="69">
        <f t="shared" si="30"/>
        <v>16054.126903467662</v>
      </c>
      <c r="BL149" s="69">
        <f t="shared" si="30"/>
        <v>19632.0736215209</v>
      </c>
      <c r="BM149" s="69">
        <f t="shared" si="31"/>
        <v>27727.338927553043</v>
      </c>
      <c r="BN149" s="69">
        <f t="shared" si="32"/>
        <v>8161.1369840707175</v>
      </c>
      <c r="BO149" s="69">
        <f t="shared" si="33"/>
        <v>19566.201943482327</v>
      </c>
      <c r="BP149" s="69">
        <f t="shared" si="34"/>
        <v>29546.192949532375</v>
      </c>
      <c r="BQ149" s="69">
        <f t="shared" si="35"/>
        <v>9979.9910060500479</v>
      </c>
      <c r="BR149" s="69">
        <f t="shared" si="36"/>
        <v>19566.201943482327</v>
      </c>
      <c r="BS149" s="69">
        <f t="shared" si="37"/>
        <v>-11673.21202408538</v>
      </c>
      <c r="BT149" s="69">
        <f t="shared" si="38"/>
        <v>-9914.1193280114749</v>
      </c>
      <c r="BU149" s="69">
        <f t="shared" si="39"/>
        <v>-21587.331352096855</v>
      </c>
    </row>
    <row r="150" spans="1:73" x14ac:dyDescent="0.25">
      <c r="A150" s="72">
        <v>35</v>
      </c>
      <c r="B150" s="72">
        <v>136</v>
      </c>
      <c r="C150" s="72">
        <v>370909</v>
      </c>
      <c r="D150" s="72">
        <v>371808</v>
      </c>
      <c r="E150" s="73" t="s">
        <v>232</v>
      </c>
      <c r="F150" s="72" t="s">
        <v>234</v>
      </c>
      <c r="G150" s="76">
        <v>47</v>
      </c>
      <c r="H150" s="76">
        <v>47</v>
      </c>
      <c r="I150" s="75">
        <v>554</v>
      </c>
      <c r="J150" s="75">
        <v>2496</v>
      </c>
      <c r="K150" s="65">
        <f t="shared" si="40"/>
        <v>3050</v>
      </c>
      <c r="L150" s="75">
        <v>367</v>
      </c>
      <c r="M150" s="75">
        <v>1456</v>
      </c>
      <c r="N150" s="75">
        <v>187</v>
      </c>
      <c r="O150" s="75">
        <v>1040</v>
      </c>
      <c r="P150" s="75">
        <v>150.94999999999999</v>
      </c>
      <c r="Q150" s="75">
        <v>171.43</v>
      </c>
      <c r="R150" s="75">
        <v>1939</v>
      </c>
      <c r="S150" s="75">
        <v>3834</v>
      </c>
      <c r="T150" s="75">
        <v>1077</v>
      </c>
      <c r="U150" s="75">
        <v>2287</v>
      </c>
      <c r="V150" s="75">
        <v>862</v>
      </c>
      <c r="W150" s="75">
        <v>1547</v>
      </c>
      <c r="X150" s="75">
        <v>180.04</v>
      </c>
      <c r="Y150" s="75">
        <v>167.64</v>
      </c>
      <c r="Z150" s="75">
        <v>21005</v>
      </c>
      <c r="AA150" s="75">
        <v>20406</v>
      </c>
      <c r="AB150" s="75">
        <v>17003</v>
      </c>
      <c r="AC150" s="75">
        <v>17038</v>
      </c>
      <c r="AD150" s="75">
        <v>4002</v>
      </c>
      <c r="AE150" s="75">
        <v>3368</v>
      </c>
      <c r="AF150" s="75">
        <v>123.54</v>
      </c>
      <c r="AG150" s="75">
        <v>119.77</v>
      </c>
      <c r="AH150" s="75">
        <v>24112</v>
      </c>
      <c r="AI150" s="75">
        <v>26323</v>
      </c>
      <c r="AJ150" s="75">
        <v>21715</v>
      </c>
      <c r="AK150" s="75">
        <v>24000</v>
      </c>
      <c r="AL150" s="75">
        <v>2397</v>
      </c>
      <c r="AM150" s="75">
        <v>2323</v>
      </c>
      <c r="AN150" s="75">
        <v>111.04</v>
      </c>
      <c r="AO150" s="75">
        <v>109.68</v>
      </c>
      <c r="AP150" s="75">
        <v>41.26</v>
      </c>
      <c r="AQ150" s="75">
        <v>81.569999999999993</v>
      </c>
      <c r="AR150" s="75">
        <v>22.91</v>
      </c>
      <c r="AS150" s="75">
        <v>48.66</v>
      </c>
      <c r="AT150" s="75">
        <v>18.350000000000001</v>
      </c>
      <c r="AU150" s="75">
        <v>32.909999999999997</v>
      </c>
      <c r="AV150" s="75">
        <v>180.1</v>
      </c>
      <c r="AW150" s="75">
        <v>167.63</v>
      </c>
      <c r="AX150" s="66">
        <v>11.787234042553191</v>
      </c>
      <c r="AY150" s="66">
        <v>53.106382978723403</v>
      </c>
      <c r="AZ150" s="66">
        <v>7.8085106382978724</v>
      </c>
      <c r="BA150" s="66">
        <v>30.978723404255319</v>
      </c>
      <c r="BB150" s="66">
        <v>3.9787234042553186</v>
      </c>
      <c r="BC150" s="66">
        <v>22.127659574468083</v>
      </c>
      <c r="BD150" s="66">
        <v>150.95367847411444</v>
      </c>
      <c r="BE150" s="67">
        <v>171.42857142857142</v>
      </c>
      <c r="BF150" s="59">
        <f t="shared" si="28"/>
        <v>0</v>
      </c>
      <c r="BG150" s="59"/>
      <c r="BH150" s="59"/>
      <c r="BI150" s="60">
        <f t="shared" si="41"/>
        <v>1133.3199179626517</v>
      </c>
      <c r="BJ150" s="59">
        <f t="shared" si="29"/>
        <v>1133.3199179626517</v>
      </c>
      <c r="BK150" s="69">
        <f t="shared" si="30"/>
        <v>205.85548673813412</v>
      </c>
      <c r="BL150" s="69">
        <f t="shared" si="30"/>
        <v>927.46443122451763</v>
      </c>
      <c r="BM150" s="69">
        <f t="shared" si="31"/>
        <v>23094.93419689286</v>
      </c>
      <c r="BN150" s="69">
        <f t="shared" si="32"/>
        <v>104.64691330112667</v>
      </c>
      <c r="BO150" s="69">
        <f t="shared" si="33"/>
        <v>22990.287283591733</v>
      </c>
      <c r="BP150" s="69">
        <f t="shared" si="34"/>
        <v>23461.765073482729</v>
      </c>
      <c r="BQ150" s="69">
        <f t="shared" si="35"/>
        <v>471.47778989099669</v>
      </c>
      <c r="BR150" s="69">
        <f t="shared" si="36"/>
        <v>22990.287283591733</v>
      </c>
      <c r="BS150" s="69">
        <f t="shared" si="37"/>
        <v>-22889.078710154725</v>
      </c>
      <c r="BT150" s="69">
        <f t="shared" si="38"/>
        <v>-22534.300642258211</v>
      </c>
      <c r="BU150" s="69">
        <f t="shared" si="39"/>
        <v>-45423.379352412936</v>
      </c>
    </row>
    <row r="151" spans="1:73" x14ac:dyDescent="0.25">
      <c r="A151" s="72">
        <v>35</v>
      </c>
      <c r="B151" s="72">
        <v>138</v>
      </c>
      <c r="C151" s="72">
        <v>382200</v>
      </c>
      <c r="D151" s="72">
        <v>375705</v>
      </c>
      <c r="E151" s="73" t="s">
        <v>235</v>
      </c>
      <c r="F151" s="72" t="s">
        <v>227</v>
      </c>
      <c r="G151" s="76">
        <v>90</v>
      </c>
      <c r="H151" s="76">
        <v>90</v>
      </c>
      <c r="I151" s="75">
        <v>4117</v>
      </c>
      <c r="J151" s="75">
        <v>274243</v>
      </c>
      <c r="K151" s="65">
        <f t="shared" si="40"/>
        <v>278360</v>
      </c>
      <c r="L151" s="75">
        <v>2717</v>
      </c>
      <c r="M151" s="75">
        <v>113570</v>
      </c>
      <c r="N151" s="75">
        <v>1400</v>
      </c>
      <c r="O151" s="75">
        <v>160673</v>
      </c>
      <c r="P151" s="75">
        <v>151.53</v>
      </c>
      <c r="Q151" s="75">
        <v>241.47</v>
      </c>
      <c r="R151" s="75">
        <v>111758</v>
      </c>
      <c r="S151" s="75">
        <v>371965</v>
      </c>
      <c r="T151" s="75">
        <v>44829</v>
      </c>
      <c r="U151" s="75">
        <v>149923</v>
      </c>
      <c r="V151" s="75">
        <v>66929</v>
      </c>
      <c r="W151" s="75">
        <v>222042</v>
      </c>
      <c r="X151" s="75">
        <v>249.3</v>
      </c>
      <c r="Y151" s="75">
        <v>248.1</v>
      </c>
      <c r="Z151" s="75">
        <v>106712</v>
      </c>
      <c r="AA151" s="75">
        <v>105885</v>
      </c>
      <c r="AB151" s="75">
        <v>78165</v>
      </c>
      <c r="AC151" s="75">
        <v>77211</v>
      </c>
      <c r="AD151" s="75">
        <v>28547</v>
      </c>
      <c r="AE151" s="75">
        <v>28674</v>
      </c>
      <c r="AF151" s="75">
        <v>136.52000000000001</v>
      </c>
      <c r="AG151" s="75">
        <v>137.13999999999999</v>
      </c>
      <c r="AH151" s="75">
        <v>220633</v>
      </c>
      <c r="AI151" s="75">
        <v>480778</v>
      </c>
      <c r="AJ151" s="75">
        <v>124460</v>
      </c>
      <c r="AK151" s="75">
        <v>229866</v>
      </c>
      <c r="AL151" s="75">
        <v>96173</v>
      </c>
      <c r="AM151" s="75">
        <v>250912</v>
      </c>
      <c r="AN151" s="75">
        <v>177.27</v>
      </c>
      <c r="AO151" s="75">
        <v>209.16</v>
      </c>
      <c r="AP151" s="75">
        <v>1241.76</v>
      </c>
      <c r="AQ151" s="75">
        <v>4132.9399999999996</v>
      </c>
      <c r="AR151" s="75">
        <v>498.1</v>
      </c>
      <c r="AS151" s="75">
        <v>1665.81</v>
      </c>
      <c r="AT151" s="75">
        <v>743.66</v>
      </c>
      <c r="AU151" s="75">
        <v>2467.13</v>
      </c>
      <c r="AV151" s="75">
        <v>249.3</v>
      </c>
      <c r="AW151" s="75">
        <v>248.1</v>
      </c>
      <c r="AX151" s="66">
        <v>45.744444444444447</v>
      </c>
      <c r="AY151" s="66">
        <v>3047.1444444444446</v>
      </c>
      <c r="AZ151" s="66">
        <v>30.18888888888889</v>
      </c>
      <c r="BA151" s="66">
        <v>1261.8888888888889</v>
      </c>
      <c r="BB151" s="66">
        <v>15.555555555555557</v>
      </c>
      <c r="BC151" s="66">
        <v>1785.2555555555557</v>
      </c>
      <c r="BD151" s="66">
        <v>151.52741994847258</v>
      </c>
      <c r="BE151" s="67">
        <v>241.4748613190103</v>
      </c>
      <c r="BF151" s="59">
        <f t="shared" si="28"/>
        <v>0</v>
      </c>
      <c r="BG151" s="59"/>
      <c r="BH151" s="59"/>
      <c r="BI151" s="60">
        <f t="shared" si="41"/>
        <v>103433.09257838811</v>
      </c>
      <c r="BJ151" s="59">
        <f t="shared" si="29"/>
        <v>103433.09257838811</v>
      </c>
      <c r="BK151" s="69">
        <f t="shared" si="30"/>
        <v>1529.7960990990941</v>
      </c>
      <c r="BL151" s="69">
        <f t="shared" si="30"/>
        <v>101903.29647928903</v>
      </c>
      <c r="BM151" s="69">
        <f t="shared" si="31"/>
        <v>44801.62827547195</v>
      </c>
      <c r="BN151" s="69">
        <f t="shared" si="32"/>
        <v>777.67390263671211</v>
      </c>
      <c r="BO151" s="69">
        <f t="shared" si="33"/>
        <v>44023.954372835236</v>
      </c>
      <c r="BP151" s="69">
        <f t="shared" si="34"/>
        <v>95826.632070381951</v>
      </c>
      <c r="BQ151" s="69">
        <f t="shared" si="35"/>
        <v>51802.677697546715</v>
      </c>
      <c r="BR151" s="69">
        <f t="shared" si="36"/>
        <v>44023.954372835236</v>
      </c>
      <c r="BS151" s="69">
        <f t="shared" si="37"/>
        <v>-43271.83217637286</v>
      </c>
      <c r="BT151" s="69">
        <f t="shared" si="38"/>
        <v>6076.664408907076</v>
      </c>
      <c r="BU151" s="69">
        <f t="shared" si="39"/>
        <v>-37195.167767465784</v>
      </c>
    </row>
    <row r="152" spans="1:73" x14ac:dyDescent="0.25">
      <c r="A152" s="72">
        <v>35</v>
      </c>
      <c r="B152" s="72">
        <v>140</v>
      </c>
      <c r="C152" s="72">
        <v>374793</v>
      </c>
      <c r="D152" s="72">
        <v>375705</v>
      </c>
      <c r="E152" s="73" t="s">
        <v>236</v>
      </c>
      <c r="F152" s="72" t="s">
        <v>227</v>
      </c>
      <c r="G152" s="76">
        <v>39</v>
      </c>
      <c r="H152" s="76">
        <v>39</v>
      </c>
      <c r="I152" s="75">
        <v>94</v>
      </c>
      <c r="J152" s="75">
        <v>2</v>
      </c>
      <c r="K152" s="65">
        <f t="shared" si="40"/>
        <v>96</v>
      </c>
      <c r="L152" s="75">
        <v>5</v>
      </c>
      <c r="M152" s="75">
        <v>5</v>
      </c>
      <c r="N152" s="75">
        <v>89</v>
      </c>
      <c r="O152" s="75">
        <v>-3</v>
      </c>
      <c r="P152" s="75">
        <v>1880</v>
      </c>
      <c r="Q152" s="75">
        <v>40</v>
      </c>
      <c r="R152" s="75">
        <v>161</v>
      </c>
      <c r="S152" s="75">
        <v>10</v>
      </c>
      <c r="T152" s="75">
        <v>8</v>
      </c>
      <c r="U152" s="75">
        <v>8</v>
      </c>
      <c r="V152" s="75">
        <v>153</v>
      </c>
      <c r="W152" s="75">
        <v>2</v>
      </c>
      <c r="X152" s="75">
        <v>2012.5</v>
      </c>
      <c r="Y152" s="75">
        <v>125</v>
      </c>
      <c r="Z152" s="75">
        <v>2998</v>
      </c>
      <c r="AA152" s="75">
        <v>3076</v>
      </c>
      <c r="AB152" s="75">
        <v>3397</v>
      </c>
      <c r="AC152" s="75">
        <v>3245</v>
      </c>
      <c r="AD152" s="75">
        <v>-399</v>
      </c>
      <c r="AE152" s="75">
        <v>-169</v>
      </c>
      <c r="AF152" s="75">
        <v>88.25</v>
      </c>
      <c r="AG152" s="75">
        <v>94.79</v>
      </c>
      <c r="AH152" s="75">
        <v>3239</v>
      </c>
      <c r="AI152" s="75">
        <v>3178</v>
      </c>
      <c r="AJ152" s="75">
        <v>3536</v>
      </c>
      <c r="AK152" s="75">
        <v>3426</v>
      </c>
      <c r="AL152" s="75">
        <v>-297</v>
      </c>
      <c r="AM152" s="75">
        <v>-248</v>
      </c>
      <c r="AN152" s="75">
        <v>91.6</v>
      </c>
      <c r="AO152" s="75">
        <v>92.76</v>
      </c>
      <c r="AP152" s="75">
        <v>4.13</v>
      </c>
      <c r="AQ152" s="75">
        <v>0.26</v>
      </c>
      <c r="AR152" s="75">
        <v>0.21</v>
      </c>
      <c r="AS152" s="75">
        <v>0.21</v>
      </c>
      <c r="AT152" s="75">
        <v>3.92</v>
      </c>
      <c r="AU152" s="75">
        <v>0.05</v>
      </c>
      <c r="AV152" s="75">
        <v>1966.67</v>
      </c>
      <c r="AW152" s="75">
        <v>123.81</v>
      </c>
      <c r="AX152" s="66">
        <v>2.4102564102564101</v>
      </c>
      <c r="AY152" s="66">
        <v>5.128205128205128E-2</v>
      </c>
      <c r="AZ152" s="66">
        <v>0.12820512820512819</v>
      </c>
      <c r="BA152" s="66">
        <v>0.12820512820512819</v>
      </c>
      <c r="BB152" s="66">
        <v>2.2820512820512819</v>
      </c>
      <c r="BC152" s="66">
        <v>-7.6923076923076913E-2</v>
      </c>
      <c r="BD152" s="66">
        <v>1880</v>
      </c>
      <c r="BE152" s="67">
        <v>40</v>
      </c>
      <c r="BF152" s="59">
        <f t="shared" si="28"/>
        <v>0</v>
      </c>
      <c r="BG152" s="59"/>
      <c r="BH152" s="59"/>
      <c r="BI152" s="60">
        <f t="shared" si="41"/>
        <v>35.671708893250681</v>
      </c>
      <c r="BJ152" s="59">
        <f t="shared" si="29"/>
        <v>35.671708893250681</v>
      </c>
      <c r="BK152" s="69">
        <f t="shared" si="30"/>
        <v>34.928548291307955</v>
      </c>
      <c r="BL152" s="69">
        <f t="shared" si="30"/>
        <v>0.74316060194272249</v>
      </c>
      <c r="BM152" s="69">
        <f t="shared" si="31"/>
        <v>19094.802869354306</v>
      </c>
      <c r="BN152" s="69">
        <f t="shared" si="32"/>
        <v>17.755974459035933</v>
      </c>
      <c r="BO152" s="69">
        <f t="shared" si="33"/>
        <v>19077.046894895269</v>
      </c>
      <c r="BP152" s="69">
        <f t="shared" si="34"/>
        <v>19077.424681585886</v>
      </c>
      <c r="BQ152" s="69">
        <f t="shared" si="35"/>
        <v>0.3777866906177858</v>
      </c>
      <c r="BR152" s="69">
        <f t="shared" si="36"/>
        <v>19077.046894895269</v>
      </c>
      <c r="BS152" s="69">
        <f t="shared" si="37"/>
        <v>-19059.874321062998</v>
      </c>
      <c r="BT152" s="69">
        <f t="shared" si="38"/>
        <v>-19076.681520983944</v>
      </c>
      <c r="BU152" s="69">
        <f t="shared" si="39"/>
        <v>-38136.555842046946</v>
      </c>
    </row>
    <row r="153" spans="1:73" x14ac:dyDescent="0.25">
      <c r="A153" s="72">
        <v>35</v>
      </c>
      <c r="B153" s="72">
        <v>142</v>
      </c>
      <c r="C153" s="72">
        <v>376407</v>
      </c>
      <c r="D153" s="72">
        <v>376303</v>
      </c>
      <c r="E153" s="73" t="s">
        <v>237</v>
      </c>
      <c r="F153" s="72" t="s">
        <v>229</v>
      </c>
      <c r="G153" s="76">
        <v>11</v>
      </c>
      <c r="H153" s="76">
        <v>11</v>
      </c>
      <c r="I153" s="75">
        <v>1283</v>
      </c>
      <c r="J153" s="75">
        <v>146</v>
      </c>
      <c r="K153" s="65">
        <f t="shared" si="40"/>
        <v>1429</v>
      </c>
      <c r="L153" s="75">
        <v>42</v>
      </c>
      <c r="M153" s="75">
        <v>0</v>
      </c>
      <c r="N153" s="75">
        <v>1241</v>
      </c>
      <c r="O153" s="75">
        <v>146</v>
      </c>
      <c r="P153" s="75">
        <v>3054.76</v>
      </c>
      <c r="Q153" s="75">
        <v>0</v>
      </c>
      <c r="R153" s="75">
        <v>1832</v>
      </c>
      <c r="S153" s="75">
        <v>881</v>
      </c>
      <c r="T153" s="75">
        <v>61</v>
      </c>
      <c r="U153" s="75">
        <v>17</v>
      </c>
      <c r="V153" s="75">
        <v>1771</v>
      </c>
      <c r="W153" s="75">
        <v>864</v>
      </c>
      <c r="X153" s="75">
        <v>3003.28</v>
      </c>
      <c r="Y153" s="75">
        <v>5182.3500000000004</v>
      </c>
      <c r="Z153" s="75">
        <v>1</v>
      </c>
      <c r="AA153" s="75">
        <v>0</v>
      </c>
      <c r="AB153" s="75">
        <v>0</v>
      </c>
      <c r="AC153" s="75">
        <v>0</v>
      </c>
      <c r="AD153" s="75">
        <v>1</v>
      </c>
      <c r="AE153" s="75">
        <v>0</v>
      </c>
      <c r="AF153" s="75">
        <v>0</v>
      </c>
      <c r="AG153" s="75">
        <v>0</v>
      </c>
      <c r="AH153" s="75">
        <v>3100</v>
      </c>
      <c r="AI153" s="75">
        <v>1382</v>
      </c>
      <c r="AJ153" s="75">
        <v>3341</v>
      </c>
      <c r="AK153" s="75">
        <v>1807</v>
      </c>
      <c r="AL153" s="75">
        <v>-241</v>
      </c>
      <c r="AM153" s="75">
        <v>-425</v>
      </c>
      <c r="AN153" s="75">
        <v>92.79</v>
      </c>
      <c r="AO153" s="75">
        <v>76.48</v>
      </c>
      <c r="AP153" s="75">
        <v>166.55</v>
      </c>
      <c r="AQ153" s="75">
        <v>80.09</v>
      </c>
      <c r="AR153" s="75">
        <v>5.55</v>
      </c>
      <c r="AS153" s="75">
        <v>1.55</v>
      </c>
      <c r="AT153" s="75">
        <v>161</v>
      </c>
      <c r="AU153" s="75">
        <v>78.540000000000006</v>
      </c>
      <c r="AV153" s="75">
        <v>3000.9</v>
      </c>
      <c r="AW153" s="75">
        <v>5167.1000000000004</v>
      </c>
      <c r="AX153" s="66">
        <v>116.63636363636364</v>
      </c>
      <c r="AY153" s="66">
        <v>13.272727272727273</v>
      </c>
      <c r="AZ153" s="66">
        <v>3.8181818181818183</v>
      </c>
      <c r="BA153" s="66">
        <v>0</v>
      </c>
      <c r="BB153" s="66">
        <v>112.81818181818183</v>
      </c>
      <c r="BC153" s="66">
        <v>13.272727272727273</v>
      </c>
      <c r="BD153" s="66">
        <v>3054.7619047619046</v>
      </c>
      <c r="BE153" s="67">
        <v>0</v>
      </c>
      <c r="BF153" s="59">
        <f t="shared" si="28"/>
        <v>0</v>
      </c>
      <c r="BG153" s="59"/>
      <c r="BH153" s="59"/>
      <c r="BI153" s="60">
        <f t="shared" si="41"/>
        <v>530.98825008807523</v>
      </c>
      <c r="BJ153" s="59">
        <f t="shared" si="29"/>
        <v>530.98825008807523</v>
      </c>
      <c r="BK153" s="69">
        <f t="shared" si="30"/>
        <v>476.73752614625647</v>
      </c>
      <c r="BL153" s="69">
        <f t="shared" si="30"/>
        <v>54.250723941818741</v>
      </c>
      <c r="BM153" s="69">
        <f t="shared" si="31"/>
        <v>5623.0556964889502</v>
      </c>
      <c r="BN153" s="69">
        <f t="shared" si="32"/>
        <v>242.35016203130959</v>
      </c>
      <c r="BO153" s="69">
        <f t="shared" si="33"/>
        <v>5380.7055344576402</v>
      </c>
      <c r="BP153" s="69">
        <f t="shared" si="34"/>
        <v>5408.2839628727388</v>
      </c>
      <c r="BQ153" s="69">
        <f t="shared" si="35"/>
        <v>27.578428415098365</v>
      </c>
      <c r="BR153" s="69">
        <f t="shared" si="36"/>
        <v>5380.7055344576402</v>
      </c>
      <c r="BS153" s="69">
        <f t="shared" si="37"/>
        <v>-5146.3181703426935</v>
      </c>
      <c r="BT153" s="69">
        <f t="shared" si="38"/>
        <v>-5354.0332389309197</v>
      </c>
      <c r="BU153" s="69">
        <f t="shared" si="39"/>
        <v>-10500.351409273613</v>
      </c>
    </row>
    <row r="154" spans="1:73" x14ac:dyDescent="0.25">
      <c r="A154" s="72">
        <v>35</v>
      </c>
      <c r="B154" s="72">
        <v>144</v>
      </c>
      <c r="C154" s="72">
        <v>376515</v>
      </c>
      <c r="D154" s="72">
        <v>376303</v>
      </c>
      <c r="E154" s="73" t="s">
        <v>238</v>
      </c>
      <c r="F154" s="72" t="s">
        <v>229</v>
      </c>
      <c r="G154" s="76">
        <v>12</v>
      </c>
      <c r="H154" s="76">
        <v>12</v>
      </c>
      <c r="I154" s="75">
        <v>0</v>
      </c>
      <c r="J154" s="75">
        <v>29</v>
      </c>
      <c r="K154" s="65">
        <f t="shared" si="40"/>
        <v>29</v>
      </c>
      <c r="L154" s="75">
        <v>0</v>
      </c>
      <c r="M154" s="75">
        <v>0</v>
      </c>
      <c r="N154" s="75">
        <v>0</v>
      </c>
      <c r="O154" s="75">
        <v>29</v>
      </c>
      <c r="P154" s="75">
        <v>0</v>
      </c>
      <c r="Q154" s="75">
        <v>0</v>
      </c>
      <c r="R154" s="75">
        <v>19</v>
      </c>
      <c r="S154" s="75">
        <v>43</v>
      </c>
      <c r="T154" s="75">
        <v>0</v>
      </c>
      <c r="U154" s="75">
        <v>2</v>
      </c>
      <c r="V154" s="75">
        <v>19</v>
      </c>
      <c r="W154" s="75">
        <v>41</v>
      </c>
      <c r="X154" s="75">
        <v>0</v>
      </c>
      <c r="Y154" s="75">
        <v>2150</v>
      </c>
      <c r="Z154" s="75">
        <v>17378</v>
      </c>
      <c r="AA154" s="75">
        <v>17401</v>
      </c>
      <c r="AB154" s="75">
        <v>15995</v>
      </c>
      <c r="AC154" s="75">
        <v>16016</v>
      </c>
      <c r="AD154" s="75">
        <v>1383</v>
      </c>
      <c r="AE154" s="75">
        <v>1385</v>
      </c>
      <c r="AF154" s="75">
        <v>108.65</v>
      </c>
      <c r="AG154" s="75">
        <v>108.65</v>
      </c>
      <c r="AH154" s="75">
        <v>17427</v>
      </c>
      <c r="AI154" s="75">
        <v>17479</v>
      </c>
      <c r="AJ154" s="75">
        <v>16090</v>
      </c>
      <c r="AK154" s="75">
        <v>16180</v>
      </c>
      <c r="AL154" s="75">
        <v>1337</v>
      </c>
      <c r="AM154" s="75">
        <v>1299</v>
      </c>
      <c r="AN154" s="75">
        <v>108.31</v>
      </c>
      <c r="AO154" s="75">
        <v>108.03</v>
      </c>
      <c r="AP154" s="75">
        <v>1.58</v>
      </c>
      <c r="AQ154" s="75">
        <v>3.58</v>
      </c>
      <c r="AR154" s="75">
        <v>0</v>
      </c>
      <c r="AS154" s="75">
        <v>0.17</v>
      </c>
      <c r="AT154" s="75">
        <v>1.58</v>
      </c>
      <c r="AU154" s="75">
        <v>3.41</v>
      </c>
      <c r="AV154" s="75">
        <v>0</v>
      </c>
      <c r="AW154" s="75">
        <v>2105.88</v>
      </c>
      <c r="AX154" s="66">
        <v>0</v>
      </c>
      <c r="AY154" s="66">
        <v>2.4166666666666665</v>
      </c>
      <c r="AZ154" s="66">
        <v>0</v>
      </c>
      <c r="BA154" s="66">
        <v>0</v>
      </c>
      <c r="BB154" s="66">
        <v>0</v>
      </c>
      <c r="BC154" s="66">
        <v>2.4166666666666665</v>
      </c>
      <c r="BD154" s="66">
        <v>0</v>
      </c>
      <c r="BE154" s="67">
        <v>0</v>
      </c>
      <c r="BF154" s="59">
        <f t="shared" si="28"/>
        <v>0</v>
      </c>
      <c r="BG154" s="59"/>
      <c r="BH154" s="59"/>
      <c r="BI154" s="60">
        <f t="shared" si="41"/>
        <v>10.775828728169476</v>
      </c>
      <c r="BJ154" s="59">
        <f t="shared" si="29"/>
        <v>10.775828728169476</v>
      </c>
      <c r="BK154" s="69">
        <f t="shared" si="30"/>
        <v>0</v>
      </c>
      <c r="BL154" s="69">
        <f t="shared" si="30"/>
        <v>10.775828728169476</v>
      </c>
      <c r="BM154" s="69">
        <f t="shared" si="31"/>
        <v>5869.8605830446977</v>
      </c>
      <c r="BN154" s="69">
        <f t="shared" si="32"/>
        <v>0</v>
      </c>
      <c r="BO154" s="69">
        <f t="shared" si="33"/>
        <v>5869.8605830446977</v>
      </c>
      <c r="BP154" s="69">
        <f t="shared" si="34"/>
        <v>5875.3384900586552</v>
      </c>
      <c r="BQ154" s="69">
        <f t="shared" si="35"/>
        <v>5.4779070139578945</v>
      </c>
      <c r="BR154" s="69">
        <f t="shared" si="36"/>
        <v>5869.8605830446977</v>
      </c>
      <c r="BS154" s="69">
        <f t="shared" si="37"/>
        <v>-5869.8605830446977</v>
      </c>
      <c r="BT154" s="69">
        <f t="shared" si="38"/>
        <v>-5864.5626613304858</v>
      </c>
      <c r="BU154" s="69">
        <f t="shared" si="39"/>
        <v>-11734.423244375183</v>
      </c>
    </row>
    <row r="155" spans="1:73" ht="15" customHeight="1" x14ac:dyDescent="0.25">
      <c r="A155" s="72">
        <v>35</v>
      </c>
      <c r="B155" s="72">
        <v>146</v>
      </c>
      <c r="C155" s="72">
        <v>372500</v>
      </c>
      <c r="D155" s="72">
        <v>371305</v>
      </c>
      <c r="E155" s="73" t="s">
        <v>239</v>
      </c>
      <c r="F155" s="72" t="s">
        <v>240</v>
      </c>
      <c r="G155" s="76">
        <v>55</v>
      </c>
      <c r="H155" s="76">
        <v>55</v>
      </c>
      <c r="I155" s="75">
        <v>12</v>
      </c>
      <c r="J155" s="75">
        <v>31</v>
      </c>
      <c r="K155" s="65">
        <f t="shared" si="40"/>
        <v>43</v>
      </c>
      <c r="L155" s="75">
        <v>0</v>
      </c>
      <c r="M155" s="75">
        <v>0</v>
      </c>
      <c r="N155" s="75">
        <v>12</v>
      </c>
      <c r="O155" s="75">
        <v>31</v>
      </c>
      <c r="P155" s="75">
        <v>0</v>
      </c>
      <c r="Q155" s="75">
        <v>0</v>
      </c>
      <c r="R155" s="75">
        <v>1479</v>
      </c>
      <c r="S155" s="75">
        <v>58</v>
      </c>
      <c r="T155" s="75">
        <v>19</v>
      </c>
      <c r="U155" s="75">
        <v>0</v>
      </c>
      <c r="V155" s="75">
        <v>1460</v>
      </c>
      <c r="W155" s="75">
        <v>58</v>
      </c>
      <c r="X155" s="75">
        <v>7784.21</v>
      </c>
      <c r="Y155" s="75">
        <v>0</v>
      </c>
      <c r="Z155" s="75">
        <v>2232</v>
      </c>
      <c r="AA155" s="75">
        <v>2382</v>
      </c>
      <c r="AB155" s="75">
        <v>2367</v>
      </c>
      <c r="AC155" s="75">
        <v>2428</v>
      </c>
      <c r="AD155" s="75">
        <v>-135</v>
      </c>
      <c r="AE155" s="75">
        <v>-46</v>
      </c>
      <c r="AF155" s="75">
        <v>94.3</v>
      </c>
      <c r="AG155" s="75">
        <v>98.11</v>
      </c>
      <c r="AH155" s="75">
        <v>4522</v>
      </c>
      <c r="AI155" s="75">
        <v>2487</v>
      </c>
      <c r="AJ155" s="75">
        <v>3092</v>
      </c>
      <c r="AK155" s="75">
        <v>2739</v>
      </c>
      <c r="AL155" s="75">
        <v>1430</v>
      </c>
      <c r="AM155" s="75">
        <v>-252</v>
      </c>
      <c r="AN155" s="75">
        <v>146.25</v>
      </c>
      <c r="AO155" s="75">
        <v>90.8</v>
      </c>
      <c r="AP155" s="75">
        <v>26.89</v>
      </c>
      <c r="AQ155" s="75">
        <v>1.05</v>
      </c>
      <c r="AR155" s="75">
        <v>0.35</v>
      </c>
      <c r="AS155" s="75">
        <v>0</v>
      </c>
      <c r="AT155" s="75">
        <v>26.54</v>
      </c>
      <c r="AU155" s="75">
        <v>1.05</v>
      </c>
      <c r="AV155" s="75">
        <v>7682.86</v>
      </c>
      <c r="AW155" s="75">
        <v>0</v>
      </c>
      <c r="AX155" s="66">
        <v>0.21818181818181817</v>
      </c>
      <c r="AY155" s="66">
        <v>0.5636363636363636</v>
      </c>
      <c r="AZ155" s="66">
        <v>0</v>
      </c>
      <c r="BA155" s="66">
        <v>0</v>
      </c>
      <c r="BB155" s="66">
        <v>0.21818181818181817</v>
      </c>
      <c r="BC155" s="66">
        <v>0.5636363636363636</v>
      </c>
      <c r="BD155" s="66">
        <v>0</v>
      </c>
      <c r="BE155" s="67">
        <v>0</v>
      </c>
      <c r="BF155" s="59">
        <f t="shared" si="28"/>
        <v>0</v>
      </c>
      <c r="BG155" s="59"/>
      <c r="BH155" s="59"/>
      <c r="BI155" s="60">
        <f t="shared" si="41"/>
        <v>15.977952941768534</v>
      </c>
      <c r="BJ155" s="59">
        <f t="shared" si="29"/>
        <v>15.977952941768534</v>
      </c>
      <c r="BK155" s="69">
        <f t="shared" si="30"/>
        <v>4.4589636116563351</v>
      </c>
      <c r="BL155" s="69">
        <f t="shared" si="30"/>
        <v>11.518989330112198</v>
      </c>
      <c r="BM155" s="69">
        <f t="shared" si="31"/>
        <v>26905.794392431904</v>
      </c>
      <c r="BN155" s="69">
        <f t="shared" si="32"/>
        <v>2.2667201437067148</v>
      </c>
      <c r="BO155" s="69">
        <f t="shared" si="33"/>
        <v>26903.527672288197</v>
      </c>
      <c r="BP155" s="69">
        <f t="shared" si="34"/>
        <v>26909.383365992773</v>
      </c>
      <c r="BQ155" s="69">
        <f t="shared" si="35"/>
        <v>5.8556937045756801</v>
      </c>
      <c r="BR155" s="69">
        <f t="shared" si="36"/>
        <v>26903.527672288197</v>
      </c>
      <c r="BS155" s="69">
        <f t="shared" si="37"/>
        <v>-26901.335428820246</v>
      </c>
      <c r="BT155" s="69">
        <f t="shared" si="38"/>
        <v>-26897.864376662659</v>
      </c>
      <c r="BU155" s="69">
        <f t="shared" si="39"/>
        <v>-53799.199805482902</v>
      </c>
    </row>
    <row r="156" spans="1:73" x14ac:dyDescent="0.25">
      <c r="A156" s="72">
        <v>35</v>
      </c>
      <c r="B156" s="72">
        <v>148</v>
      </c>
      <c r="C156" s="72">
        <v>370006</v>
      </c>
      <c r="D156" s="72">
        <v>372500</v>
      </c>
      <c r="E156" s="73" t="s">
        <v>215</v>
      </c>
      <c r="F156" s="72" t="s">
        <v>241</v>
      </c>
      <c r="G156" s="76">
        <v>67</v>
      </c>
      <c r="H156" s="76">
        <v>67</v>
      </c>
      <c r="I156" s="75">
        <v>45021</v>
      </c>
      <c r="J156" s="75">
        <v>178317</v>
      </c>
      <c r="K156" s="65">
        <f t="shared" si="40"/>
        <v>223338</v>
      </c>
      <c r="L156" s="75">
        <v>34855</v>
      </c>
      <c r="M156" s="75">
        <v>195707</v>
      </c>
      <c r="N156" s="75">
        <v>10166</v>
      </c>
      <c r="O156" s="75">
        <v>-17390</v>
      </c>
      <c r="P156" s="75">
        <v>129.16999999999999</v>
      </c>
      <c r="Q156" s="75">
        <v>91.11</v>
      </c>
      <c r="R156" s="75">
        <v>67533</v>
      </c>
      <c r="S156" s="75">
        <v>251795</v>
      </c>
      <c r="T156" s="75">
        <v>52777</v>
      </c>
      <c r="U156" s="75">
        <v>279710</v>
      </c>
      <c r="V156" s="75">
        <v>14756</v>
      </c>
      <c r="W156" s="75">
        <v>-27915</v>
      </c>
      <c r="X156" s="75">
        <v>127.96</v>
      </c>
      <c r="Y156" s="75">
        <v>90.02</v>
      </c>
      <c r="Z156" s="75">
        <v>19212</v>
      </c>
      <c r="AA156" s="75">
        <v>19494</v>
      </c>
      <c r="AB156" s="75">
        <v>10981</v>
      </c>
      <c r="AC156" s="75">
        <v>11010</v>
      </c>
      <c r="AD156" s="75">
        <v>8231</v>
      </c>
      <c r="AE156" s="75">
        <v>8484</v>
      </c>
      <c r="AF156" s="75">
        <v>174.96</v>
      </c>
      <c r="AG156" s="75">
        <v>177.06</v>
      </c>
      <c r="AH156" s="75">
        <v>97853</v>
      </c>
      <c r="AI156" s="75">
        <v>275155</v>
      </c>
      <c r="AJ156" s="75">
        <v>90182</v>
      </c>
      <c r="AK156" s="75">
        <v>300906</v>
      </c>
      <c r="AL156" s="75">
        <v>7671</v>
      </c>
      <c r="AM156" s="75">
        <v>-25751</v>
      </c>
      <c r="AN156" s="75">
        <v>108.51</v>
      </c>
      <c r="AO156" s="75">
        <v>91.44</v>
      </c>
      <c r="AP156" s="75">
        <v>1007.96</v>
      </c>
      <c r="AQ156" s="75">
        <v>3758.13</v>
      </c>
      <c r="AR156" s="75">
        <v>787.72</v>
      </c>
      <c r="AS156" s="75">
        <v>4174.78</v>
      </c>
      <c r="AT156" s="75">
        <v>220.24</v>
      </c>
      <c r="AU156" s="75">
        <v>-416.65</v>
      </c>
      <c r="AV156" s="75">
        <v>127.96</v>
      </c>
      <c r="AW156" s="75">
        <v>90.02</v>
      </c>
      <c r="AX156" s="66">
        <v>671.95522388059703</v>
      </c>
      <c r="AY156" s="66">
        <v>2661.4477611940297</v>
      </c>
      <c r="AZ156" s="66">
        <v>520.22388059701495</v>
      </c>
      <c r="BA156" s="66">
        <v>2921</v>
      </c>
      <c r="BB156" s="66">
        <v>151.73134328358208</v>
      </c>
      <c r="BC156" s="66">
        <v>-259.55223880597032</v>
      </c>
      <c r="BD156" s="66">
        <v>129.16654712379858</v>
      </c>
      <c r="BE156" s="67">
        <v>91.114267757412861</v>
      </c>
      <c r="BF156" s="59">
        <f t="shared" si="28"/>
        <v>0</v>
      </c>
      <c r="BG156" s="59"/>
      <c r="BH156" s="59"/>
      <c r="BI156" s="60">
        <f t="shared" si="41"/>
        <v>82988.001258341872</v>
      </c>
      <c r="BJ156" s="59">
        <f t="shared" si="29"/>
        <v>82988.001258341872</v>
      </c>
      <c r="BK156" s="69">
        <f t="shared" si="30"/>
        <v>16728.916730031655</v>
      </c>
      <c r="BL156" s="69">
        <f t="shared" si="30"/>
        <v>66259.084528310224</v>
      </c>
      <c r="BM156" s="69">
        <f t="shared" si="31"/>
        <v>41277.555554484563</v>
      </c>
      <c r="BN156" s="69">
        <f t="shared" si="32"/>
        <v>8504.167299151668</v>
      </c>
      <c r="BO156" s="69">
        <f t="shared" si="33"/>
        <v>32773.388255332895</v>
      </c>
      <c r="BP156" s="69">
        <f t="shared" si="34"/>
        <v>66456.28291077874</v>
      </c>
      <c r="BQ156" s="69">
        <f t="shared" si="35"/>
        <v>33682.894655445853</v>
      </c>
      <c r="BR156" s="69">
        <f t="shared" si="36"/>
        <v>32773.388255332895</v>
      </c>
      <c r="BS156" s="69">
        <f t="shared" si="37"/>
        <v>-24548.638824452908</v>
      </c>
      <c r="BT156" s="69">
        <f t="shared" si="38"/>
        <v>-197.19838246851577</v>
      </c>
      <c r="BU156" s="69">
        <f t="shared" si="39"/>
        <v>-24745.837206921424</v>
      </c>
    </row>
    <row r="157" spans="1:73" x14ac:dyDescent="0.25">
      <c r="A157" s="72">
        <v>35</v>
      </c>
      <c r="B157" s="72">
        <v>152</v>
      </c>
      <c r="C157" s="72">
        <v>377408</v>
      </c>
      <c r="D157" s="72">
        <v>377414</v>
      </c>
      <c r="E157" s="73" t="s">
        <v>228</v>
      </c>
      <c r="F157" s="72" t="s">
        <v>242</v>
      </c>
      <c r="G157" s="76">
        <v>15</v>
      </c>
      <c r="H157" s="76">
        <v>15</v>
      </c>
      <c r="I157" s="75">
        <v>23078</v>
      </c>
      <c r="J157" s="75">
        <v>10682</v>
      </c>
      <c r="K157" s="65">
        <f t="shared" si="40"/>
        <v>33760</v>
      </c>
      <c r="L157" s="75">
        <v>16600</v>
      </c>
      <c r="M157" s="75">
        <v>4922</v>
      </c>
      <c r="N157" s="75">
        <v>6478</v>
      </c>
      <c r="O157" s="75">
        <v>5760</v>
      </c>
      <c r="P157" s="75">
        <v>139.02000000000001</v>
      </c>
      <c r="Q157" s="75">
        <v>217.03</v>
      </c>
      <c r="R157" s="75">
        <v>38371</v>
      </c>
      <c r="S157" s="75">
        <v>26578</v>
      </c>
      <c r="T157" s="75">
        <v>25972</v>
      </c>
      <c r="U157" s="75">
        <v>13670</v>
      </c>
      <c r="V157" s="75">
        <v>12399</v>
      </c>
      <c r="W157" s="75">
        <v>12908</v>
      </c>
      <c r="X157" s="75">
        <v>147.74</v>
      </c>
      <c r="Y157" s="75">
        <v>194.43</v>
      </c>
      <c r="Z157" s="75">
        <v>5572</v>
      </c>
      <c r="AA157" s="75">
        <v>5475</v>
      </c>
      <c r="AB157" s="75">
        <v>6178</v>
      </c>
      <c r="AC157" s="75">
        <v>6351</v>
      </c>
      <c r="AD157" s="75">
        <v>-606</v>
      </c>
      <c r="AE157" s="75">
        <v>-876</v>
      </c>
      <c r="AF157" s="75">
        <v>90.19</v>
      </c>
      <c r="AG157" s="75">
        <v>86.21</v>
      </c>
      <c r="AH157" s="75">
        <v>44944</v>
      </c>
      <c r="AI157" s="75">
        <v>33144</v>
      </c>
      <c r="AJ157" s="75">
        <v>33478</v>
      </c>
      <c r="AK157" s="75">
        <v>22161</v>
      </c>
      <c r="AL157" s="75">
        <v>11466</v>
      </c>
      <c r="AM157" s="75">
        <v>10983</v>
      </c>
      <c r="AN157" s="75">
        <v>134.25</v>
      </c>
      <c r="AO157" s="75">
        <v>149.56</v>
      </c>
      <c r="AP157" s="75">
        <v>2558.0700000000002</v>
      </c>
      <c r="AQ157" s="75">
        <v>1771.87</v>
      </c>
      <c r="AR157" s="75">
        <v>1731.47</v>
      </c>
      <c r="AS157" s="75">
        <v>911.33</v>
      </c>
      <c r="AT157" s="75">
        <v>826.6</v>
      </c>
      <c r="AU157" s="75">
        <v>860.54</v>
      </c>
      <c r="AV157" s="75">
        <v>147.74</v>
      </c>
      <c r="AW157" s="75">
        <v>194.43</v>
      </c>
      <c r="AX157" s="66">
        <v>1538.5333333333333</v>
      </c>
      <c r="AY157" s="66">
        <v>712.13333333333333</v>
      </c>
      <c r="AZ157" s="66">
        <v>1106.6666666666667</v>
      </c>
      <c r="BA157" s="66">
        <v>328.13333333333333</v>
      </c>
      <c r="BB157" s="66">
        <v>431.86666666666656</v>
      </c>
      <c r="BC157" s="66">
        <v>384</v>
      </c>
      <c r="BD157" s="66">
        <v>139.02409638554215</v>
      </c>
      <c r="BE157" s="67">
        <v>217.02559934985777</v>
      </c>
      <c r="BF157" s="59">
        <f t="shared" si="28"/>
        <v>0</v>
      </c>
      <c r="BG157" s="59"/>
      <c r="BH157" s="59"/>
      <c r="BI157" s="60">
        <f t="shared" si="41"/>
        <v>12544.550960793156</v>
      </c>
      <c r="BJ157" s="59">
        <f t="shared" si="29"/>
        <v>12544.550960793156</v>
      </c>
      <c r="BK157" s="69">
        <f t="shared" si="30"/>
        <v>8575.3301858170744</v>
      </c>
      <c r="BL157" s="69">
        <f t="shared" si="30"/>
        <v>3969.220774976081</v>
      </c>
      <c r="BM157" s="69">
        <f t="shared" si="31"/>
        <v>11696.606351844503</v>
      </c>
      <c r="BN157" s="69">
        <f t="shared" si="32"/>
        <v>4359.2806230386304</v>
      </c>
      <c r="BO157" s="69">
        <f t="shared" si="33"/>
        <v>7337.3257288058721</v>
      </c>
      <c r="BP157" s="69">
        <f t="shared" si="34"/>
        <v>9355.0844433954662</v>
      </c>
      <c r="BQ157" s="69">
        <f t="shared" si="35"/>
        <v>2017.7587145895939</v>
      </c>
      <c r="BR157" s="69">
        <f t="shared" si="36"/>
        <v>7337.3257288058721</v>
      </c>
      <c r="BS157" s="69">
        <f t="shared" si="37"/>
        <v>-3121.2761660274282</v>
      </c>
      <c r="BT157" s="69">
        <f t="shared" si="38"/>
        <v>-5385.8636684193852</v>
      </c>
      <c r="BU157" s="69">
        <f t="shared" si="39"/>
        <v>-8507.1398344468143</v>
      </c>
    </row>
    <row r="158" spans="1:73" ht="15" customHeight="1" x14ac:dyDescent="0.25">
      <c r="A158" s="72">
        <v>35</v>
      </c>
      <c r="B158" s="72">
        <v>154</v>
      </c>
      <c r="C158" s="72">
        <v>374901</v>
      </c>
      <c r="D158" s="72">
        <v>350102</v>
      </c>
      <c r="E158" s="73" t="s">
        <v>243</v>
      </c>
      <c r="F158" s="72" t="s">
        <v>244</v>
      </c>
      <c r="G158" s="76">
        <v>24</v>
      </c>
      <c r="H158" s="76">
        <v>24</v>
      </c>
      <c r="I158" s="75">
        <v>4</v>
      </c>
      <c r="J158" s="75">
        <v>26</v>
      </c>
      <c r="K158" s="65">
        <f t="shared" si="40"/>
        <v>30</v>
      </c>
      <c r="L158" s="75">
        <v>0</v>
      </c>
      <c r="M158" s="75">
        <v>2</v>
      </c>
      <c r="N158" s="75">
        <v>4</v>
      </c>
      <c r="O158" s="75">
        <v>24</v>
      </c>
      <c r="P158" s="75">
        <v>0</v>
      </c>
      <c r="Q158" s="75">
        <v>1300</v>
      </c>
      <c r="R158" s="75">
        <v>21</v>
      </c>
      <c r="S158" s="75">
        <v>49</v>
      </c>
      <c r="T158" s="75">
        <v>1</v>
      </c>
      <c r="U158" s="75">
        <v>3</v>
      </c>
      <c r="V158" s="75">
        <v>20</v>
      </c>
      <c r="W158" s="75">
        <v>46</v>
      </c>
      <c r="X158" s="75">
        <v>2100</v>
      </c>
      <c r="Y158" s="75">
        <v>1633.33</v>
      </c>
      <c r="Z158" s="75">
        <v>991</v>
      </c>
      <c r="AA158" s="75">
        <v>1005</v>
      </c>
      <c r="AB158" s="75">
        <v>1006</v>
      </c>
      <c r="AC158" s="75">
        <v>1024</v>
      </c>
      <c r="AD158" s="75">
        <v>-15</v>
      </c>
      <c r="AE158" s="75">
        <v>-19</v>
      </c>
      <c r="AF158" s="75">
        <v>98.51</v>
      </c>
      <c r="AG158" s="75">
        <v>98.14</v>
      </c>
      <c r="AH158" s="75">
        <v>1053</v>
      </c>
      <c r="AI158" s="75">
        <v>1079</v>
      </c>
      <c r="AJ158" s="75">
        <v>1058</v>
      </c>
      <c r="AK158" s="75">
        <v>1084</v>
      </c>
      <c r="AL158" s="75">
        <v>-5</v>
      </c>
      <c r="AM158" s="75">
        <v>-5</v>
      </c>
      <c r="AN158" s="75">
        <v>99.53</v>
      </c>
      <c r="AO158" s="75">
        <v>99.54</v>
      </c>
      <c r="AP158" s="75">
        <v>0.88</v>
      </c>
      <c r="AQ158" s="75">
        <v>2.04</v>
      </c>
      <c r="AR158" s="75">
        <v>0.04</v>
      </c>
      <c r="AS158" s="75">
        <v>0.13</v>
      </c>
      <c r="AT158" s="75">
        <v>0.84</v>
      </c>
      <c r="AU158" s="75">
        <v>1.91</v>
      </c>
      <c r="AV158" s="75">
        <v>2200</v>
      </c>
      <c r="AW158" s="75">
        <v>1569.23</v>
      </c>
      <c r="AX158" s="66">
        <v>0.16666666666666666</v>
      </c>
      <c r="AY158" s="66">
        <v>1.0833333333333333</v>
      </c>
      <c r="AZ158" s="66">
        <v>0</v>
      </c>
      <c r="BA158" s="66">
        <v>8.3333333333333329E-2</v>
      </c>
      <c r="BB158" s="66">
        <v>0.16666666666666666</v>
      </c>
      <c r="BC158" s="66">
        <v>0.99999999999999989</v>
      </c>
      <c r="BD158" s="66">
        <v>0</v>
      </c>
      <c r="BE158" s="67">
        <v>1300</v>
      </c>
      <c r="BF158" s="59">
        <f t="shared" si="28"/>
        <v>0</v>
      </c>
      <c r="BG158" s="59"/>
      <c r="BH158" s="59"/>
      <c r="BI158" s="60">
        <f t="shared" si="41"/>
        <v>11.147409029140837</v>
      </c>
      <c r="BJ158" s="59">
        <f t="shared" si="29"/>
        <v>11.147409029140837</v>
      </c>
      <c r="BK158" s="69">
        <f t="shared" si="30"/>
        <v>1.486321203885445</v>
      </c>
      <c r="BL158" s="69">
        <f t="shared" si="30"/>
        <v>9.6610878252553931</v>
      </c>
      <c r="BM158" s="69">
        <f t="shared" si="31"/>
        <v>11740.47673947063</v>
      </c>
      <c r="BN158" s="69">
        <f t="shared" si="32"/>
        <v>0.75557338123557161</v>
      </c>
      <c r="BO158" s="69">
        <f t="shared" si="33"/>
        <v>11739.721166089395</v>
      </c>
      <c r="BP158" s="69">
        <f t="shared" si="34"/>
        <v>11744.632393067426</v>
      </c>
      <c r="BQ158" s="69">
        <f t="shared" si="35"/>
        <v>4.9112269780312152</v>
      </c>
      <c r="BR158" s="69">
        <f t="shared" si="36"/>
        <v>11739.721166089395</v>
      </c>
      <c r="BS158" s="69">
        <f t="shared" si="37"/>
        <v>-11738.990418266745</v>
      </c>
      <c r="BT158" s="69">
        <f t="shared" si="38"/>
        <v>-11734.97130524217</v>
      </c>
      <c r="BU158" s="69">
        <f t="shared" si="39"/>
        <v>-23473.961723508917</v>
      </c>
    </row>
    <row r="159" spans="1:73" ht="15" customHeight="1" x14ac:dyDescent="0.25">
      <c r="A159" s="72">
        <v>35</v>
      </c>
      <c r="B159" s="72">
        <v>158</v>
      </c>
      <c r="C159" s="72">
        <v>373305</v>
      </c>
      <c r="D159" s="72">
        <v>374628</v>
      </c>
      <c r="E159" s="73" t="s">
        <v>245</v>
      </c>
      <c r="F159" s="72" t="s">
        <v>246</v>
      </c>
      <c r="G159" s="76">
        <v>20</v>
      </c>
      <c r="H159" s="76">
        <v>20</v>
      </c>
      <c r="I159" s="75">
        <v>106</v>
      </c>
      <c r="J159" s="75">
        <v>1358</v>
      </c>
      <c r="K159" s="65">
        <f t="shared" si="40"/>
        <v>1464</v>
      </c>
      <c r="L159" s="75">
        <v>27</v>
      </c>
      <c r="M159" s="75">
        <v>273</v>
      </c>
      <c r="N159" s="75">
        <v>79</v>
      </c>
      <c r="O159" s="75">
        <v>1085</v>
      </c>
      <c r="P159" s="75">
        <v>392.59</v>
      </c>
      <c r="Q159" s="75">
        <v>497.44</v>
      </c>
      <c r="R159" s="75">
        <v>806</v>
      </c>
      <c r="S159" s="75">
        <v>2052</v>
      </c>
      <c r="T159" s="75">
        <v>80</v>
      </c>
      <c r="U159" s="75">
        <v>433</v>
      </c>
      <c r="V159" s="75">
        <v>726</v>
      </c>
      <c r="W159" s="75">
        <v>1619</v>
      </c>
      <c r="X159" s="75">
        <v>1007.5</v>
      </c>
      <c r="Y159" s="75">
        <v>473.9</v>
      </c>
      <c r="Z159" s="75">
        <v>2927</v>
      </c>
      <c r="AA159" s="75">
        <v>2931</v>
      </c>
      <c r="AB159" s="75">
        <v>3057</v>
      </c>
      <c r="AC159" s="75">
        <v>3055</v>
      </c>
      <c r="AD159" s="75">
        <v>-130</v>
      </c>
      <c r="AE159" s="75">
        <v>-124</v>
      </c>
      <c r="AF159" s="75">
        <v>95.75</v>
      </c>
      <c r="AG159" s="75">
        <v>95.94</v>
      </c>
      <c r="AH159" s="75">
        <v>4072</v>
      </c>
      <c r="AI159" s="75">
        <v>5813</v>
      </c>
      <c r="AJ159" s="75">
        <v>4266</v>
      </c>
      <c r="AK159" s="75">
        <v>6304</v>
      </c>
      <c r="AL159" s="75">
        <v>-194</v>
      </c>
      <c r="AM159" s="75">
        <v>-491</v>
      </c>
      <c r="AN159" s="75">
        <v>95.45</v>
      </c>
      <c r="AO159" s="75">
        <v>92.21</v>
      </c>
      <c r="AP159" s="75">
        <v>40.299999999999997</v>
      </c>
      <c r="AQ159" s="75">
        <v>102.6</v>
      </c>
      <c r="AR159" s="75">
        <v>4</v>
      </c>
      <c r="AS159" s="75">
        <v>21.65</v>
      </c>
      <c r="AT159" s="75">
        <v>36.299999999999997</v>
      </c>
      <c r="AU159" s="75">
        <v>80.95</v>
      </c>
      <c r="AV159" s="75">
        <v>1007.5</v>
      </c>
      <c r="AW159" s="75">
        <v>473.9</v>
      </c>
      <c r="AX159" s="66">
        <v>5.3</v>
      </c>
      <c r="AY159" s="66">
        <v>67.900000000000006</v>
      </c>
      <c r="AZ159" s="66">
        <v>1.35</v>
      </c>
      <c r="BA159" s="66">
        <v>13.65</v>
      </c>
      <c r="BB159" s="66">
        <v>3.9499999999999997</v>
      </c>
      <c r="BC159" s="66">
        <v>54.250000000000007</v>
      </c>
      <c r="BD159" s="66">
        <v>392.59259259259255</v>
      </c>
      <c r="BE159" s="67">
        <v>497.43589743589746</v>
      </c>
      <c r="BF159" s="59">
        <f t="shared" si="28"/>
        <v>0</v>
      </c>
      <c r="BG159" s="59"/>
      <c r="BH159" s="59"/>
      <c r="BI159" s="60">
        <f t="shared" si="41"/>
        <v>543.99356062207289</v>
      </c>
      <c r="BJ159" s="59">
        <f t="shared" si="29"/>
        <v>543.99356062207289</v>
      </c>
      <c r="BK159" s="69">
        <f t="shared" si="30"/>
        <v>39.387511902964292</v>
      </c>
      <c r="BL159" s="69">
        <f t="shared" si="30"/>
        <v>504.60604871910857</v>
      </c>
      <c r="BM159" s="69">
        <f t="shared" si="31"/>
        <v>9803.1236663439067</v>
      </c>
      <c r="BN159" s="69">
        <f t="shared" si="32"/>
        <v>20.022694602742646</v>
      </c>
      <c r="BO159" s="69">
        <f t="shared" si="33"/>
        <v>9783.1009717411634</v>
      </c>
      <c r="BP159" s="69">
        <f t="shared" si="34"/>
        <v>10039.61813467064</v>
      </c>
      <c r="BQ159" s="69">
        <f t="shared" si="35"/>
        <v>256.51716292947657</v>
      </c>
      <c r="BR159" s="69">
        <f t="shared" si="36"/>
        <v>9783.1009717411634</v>
      </c>
      <c r="BS159" s="69">
        <f t="shared" si="37"/>
        <v>-9763.7361544409432</v>
      </c>
      <c r="BT159" s="69">
        <f t="shared" si="38"/>
        <v>-9535.0120859515318</v>
      </c>
      <c r="BU159" s="69">
        <f t="shared" si="39"/>
        <v>-19298.748240392473</v>
      </c>
    </row>
    <row r="160" spans="1:73" ht="15" customHeight="1" x14ac:dyDescent="0.25">
      <c r="A160" s="72">
        <v>35</v>
      </c>
      <c r="B160" s="72">
        <v>160</v>
      </c>
      <c r="C160" s="72">
        <v>373201</v>
      </c>
      <c r="D160" s="72">
        <v>373305</v>
      </c>
      <c r="E160" s="73" t="s">
        <v>247</v>
      </c>
      <c r="F160" s="72" t="s">
        <v>248</v>
      </c>
      <c r="G160" s="76">
        <v>14</v>
      </c>
      <c r="H160" s="76">
        <v>14</v>
      </c>
      <c r="I160" s="75">
        <v>73</v>
      </c>
      <c r="J160" s="75">
        <v>942</v>
      </c>
      <c r="K160" s="65">
        <f t="shared" si="40"/>
        <v>1015</v>
      </c>
      <c r="L160" s="75">
        <v>19</v>
      </c>
      <c r="M160" s="75">
        <v>189</v>
      </c>
      <c r="N160" s="75">
        <v>54</v>
      </c>
      <c r="O160" s="75">
        <v>753</v>
      </c>
      <c r="P160" s="75">
        <v>384.21</v>
      </c>
      <c r="Q160" s="75">
        <v>498.41</v>
      </c>
      <c r="R160" s="75">
        <v>559</v>
      </c>
      <c r="S160" s="75">
        <v>1425</v>
      </c>
      <c r="T160" s="75">
        <v>56</v>
      </c>
      <c r="U160" s="75">
        <v>300</v>
      </c>
      <c r="V160" s="75">
        <v>503</v>
      </c>
      <c r="W160" s="75">
        <v>1125</v>
      </c>
      <c r="X160" s="75">
        <v>998.21</v>
      </c>
      <c r="Y160" s="75">
        <v>475</v>
      </c>
      <c r="Z160" s="75">
        <v>2035</v>
      </c>
      <c r="AA160" s="75">
        <v>2038</v>
      </c>
      <c r="AB160" s="75">
        <v>2125</v>
      </c>
      <c r="AC160" s="75">
        <v>2123</v>
      </c>
      <c r="AD160" s="75">
        <v>-90</v>
      </c>
      <c r="AE160" s="75">
        <v>-85</v>
      </c>
      <c r="AF160" s="75">
        <v>95.76</v>
      </c>
      <c r="AG160" s="75">
        <v>96</v>
      </c>
      <c r="AH160" s="75">
        <v>2829</v>
      </c>
      <c r="AI160" s="75">
        <v>4038</v>
      </c>
      <c r="AJ160" s="75">
        <v>2965</v>
      </c>
      <c r="AK160" s="75">
        <v>4380</v>
      </c>
      <c r="AL160" s="75">
        <v>-136</v>
      </c>
      <c r="AM160" s="75">
        <v>-342</v>
      </c>
      <c r="AN160" s="75">
        <v>95.41</v>
      </c>
      <c r="AO160" s="75">
        <v>92.19</v>
      </c>
      <c r="AP160" s="75">
        <v>39.93</v>
      </c>
      <c r="AQ160" s="75">
        <v>101.79</v>
      </c>
      <c r="AR160" s="75">
        <v>4</v>
      </c>
      <c r="AS160" s="75">
        <v>21.43</v>
      </c>
      <c r="AT160" s="75">
        <v>35.93</v>
      </c>
      <c r="AU160" s="75">
        <v>80.36</v>
      </c>
      <c r="AV160" s="75">
        <v>998.25</v>
      </c>
      <c r="AW160" s="75">
        <v>474.99</v>
      </c>
      <c r="AX160" s="66">
        <v>5.2142857142857144</v>
      </c>
      <c r="AY160" s="66">
        <v>67.285714285714292</v>
      </c>
      <c r="AZ160" s="66">
        <v>1.3571428571428572</v>
      </c>
      <c r="BA160" s="66">
        <v>13.5</v>
      </c>
      <c r="BB160" s="66">
        <v>3.8571428571428572</v>
      </c>
      <c r="BC160" s="66">
        <v>53.785714285714292</v>
      </c>
      <c r="BD160" s="66">
        <v>384.21052631578948</v>
      </c>
      <c r="BE160" s="67">
        <v>498.41269841269843</v>
      </c>
      <c r="BF160" s="59">
        <f t="shared" si="28"/>
        <v>0</v>
      </c>
      <c r="BG160" s="59"/>
      <c r="BH160" s="59"/>
      <c r="BI160" s="60">
        <f t="shared" si="41"/>
        <v>377.15400548593163</v>
      </c>
      <c r="BJ160" s="59">
        <f t="shared" si="29"/>
        <v>377.15400548593163</v>
      </c>
      <c r="BK160" s="69">
        <f t="shared" si="30"/>
        <v>27.125361970909371</v>
      </c>
      <c r="BL160" s="69">
        <f t="shared" si="30"/>
        <v>350.02864351502228</v>
      </c>
      <c r="BM160" s="69">
        <f t="shared" si="31"/>
        <v>6861.9598944263635</v>
      </c>
      <c r="BN160" s="69">
        <f t="shared" si="32"/>
        <v>13.789214207549183</v>
      </c>
      <c r="BO160" s="69">
        <f t="shared" si="33"/>
        <v>6848.1706802188146</v>
      </c>
      <c r="BP160" s="69">
        <f t="shared" si="34"/>
        <v>7026.1082114997917</v>
      </c>
      <c r="BQ160" s="69">
        <f t="shared" si="35"/>
        <v>177.93753128097711</v>
      </c>
      <c r="BR160" s="69">
        <f t="shared" si="36"/>
        <v>6848.1706802188146</v>
      </c>
      <c r="BS160" s="69">
        <f t="shared" si="37"/>
        <v>-6834.8345324554539</v>
      </c>
      <c r="BT160" s="69">
        <f t="shared" si="38"/>
        <v>-6676.0795679847697</v>
      </c>
      <c r="BU160" s="69">
        <f t="shared" si="39"/>
        <v>-13510.914100440223</v>
      </c>
    </row>
    <row r="161" spans="1:73" ht="15" customHeight="1" x14ac:dyDescent="0.25">
      <c r="A161" s="72">
        <v>35</v>
      </c>
      <c r="B161" s="72">
        <v>164</v>
      </c>
      <c r="C161" s="72">
        <v>350111</v>
      </c>
      <c r="D161" s="72">
        <v>372500</v>
      </c>
      <c r="E161" s="73" t="s">
        <v>249</v>
      </c>
      <c r="F161" s="72" t="s">
        <v>241</v>
      </c>
      <c r="G161" s="76">
        <v>8</v>
      </c>
      <c r="H161" s="76">
        <v>8</v>
      </c>
      <c r="I161" s="75">
        <v>64</v>
      </c>
      <c r="J161" s="75">
        <v>2317</v>
      </c>
      <c r="K161" s="65">
        <f t="shared" si="40"/>
        <v>2381</v>
      </c>
      <c r="L161" s="75">
        <v>72</v>
      </c>
      <c r="M161" s="75">
        <v>2165</v>
      </c>
      <c r="N161" s="75">
        <v>-8</v>
      </c>
      <c r="O161" s="75">
        <v>152</v>
      </c>
      <c r="P161" s="75">
        <v>88.89</v>
      </c>
      <c r="Q161" s="75">
        <v>107.02</v>
      </c>
      <c r="R161" s="75">
        <v>880</v>
      </c>
      <c r="S161" s="75">
        <v>3114</v>
      </c>
      <c r="T161" s="75">
        <v>838</v>
      </c>
      <c r="U161" s="75">
        <v>2916</v>
      </c>
      <c r="V161" s="75">
        <v>42</v>
      </c>
      <c r="W161" s="75">
        <v>198</v>
      </c>
      <c r="X161" s="75">
        <v>105.01</v>
      </c>
      <c r="Y161" s="75">
        <v>106.79</v>
      </c>
      <c r="Z161" s="75">
        <v>0</v>
      </c>
      <c r="AA161" s="75">
        <v>0</v>
      </c>
      <c r="AB161" s="75">
        <v>0</v>
      </c>
      <c r="AC161" s="75">
        <v>0</v>
      </c>
      <c r="AD161" s="75">
        <v>0</v>
      </c>
      <c r="AE161" s="75">
        <v>0</v>
      </c>
      <c r="AF161" s="75">
        <v>0</v>
      </c>
      <c r="AG161" s="75">
        <v>0</v>
      </c>
      <c r="AH161" s="75">
        <v>900</v>
      </c>
      <c r="AI161" s="75">
        <v>3138</v>
      </c>
      <c r="AJ161" s="75">
        <v>879</v>
      </c>
      <c r="AK161" s="75">
        <v>2987</v>
      </c>
      <c r="AL161" s="75">
        <v>21</v>
      </c>
      <c r="AM161" s="75">
        <v>151</v>
      </c>
      <c r="AN161" s="75">
        <v>102.39</v>
      </c>
      <c r="AO161" s="75">
        <v>105.06</v>
      </c>
      <c r="AP161" s="75">
        <v>110</v>
      </c>
      <c r="AQ161" s="75">
        <v>389.25</v>
      </c>
      <c r="AR161" s="75">
        <v>104.75</v>
      </c>
      <c r="AS161" s="75">
        <v>364.5</v>
      </c>
      <c r="AT161" s="75">
        <v>5.25</v>
      </c>
      <c r="AU161" s="75">
        <v>24.75</v>
      </c>
      <c r="AV161" s="75">
        <v>105.01</v>
      </c>
      <c r="AW161" s="75">
        <v>106.79</v>
      </c>
      <c r="AX161" s="66">
        <v>8</v>
      </c>
      <c r="AY161" s="66">
        <v>289.625</v>
      </c>
      <c r="AZ161" s="66">
        <v>9</v>
      </c>
      <c r="BA161" s="66">
        <v>270.625</v>
      </c>
      <c r="BB161" s="66">
        <v>-1</v>
      </c>
      <c r="BC161" s="66">
        <v>19</v>
      </c>
      <c r="BD161" s="66">
        <v>88.888888888888886</v>
      </c>
      <c r="BE161" s="67">
        <v>107.02078521939953</v>
      </c>
      <c r="BF161" s="59">
        <f t="shared" si="28"/>
        <v>0</v>
      </c>
      <c r="BG161" s="59"/>
      <c r="BH161" s="59"/>
      <c r="BI161" s="60">
        <f t="shared" si="41"/>
        <v>884.73269661281108</v>
      </c>
      <c r="BJ161" s="59">
        <f t="shared" si="29"/>
        <v>884.73269661281108</v>
      </c>
      <c r="BK161" s="69">
        <f t="shared" si="30"/>
        <v>23.78113926216712</v>
      </c>
      <c r="BL161" s="69">
        <f t="shared" si="30"/>
        <v>860.95155735064395</v>
      </c>
      <c r="BM161" s="69">
        <f t="shared" si="31"/>
        <v>3925.3295627962343</v>
      </c>
      <c r="BN161" s="69">
        <f t="shared" si="32"/>
        <v>12.089174099769146</v>
      </c>
      <c r="BO161" s="69">
        <f t="shared" si="33"/>
        <v>3913.2403886964653</v>
      </c>
      <c r="BP161" s="69">
        <f t="shared" si="34"/>
        <v>4350.9062697771706</v>
      </c>
      <c r="BQ161" s="69">
        <f t="shared" si="35"/>
        <v>437.66588108070488</v>
      </c>
      <c r="BR161" s="69">
        <f t="shared" si="36"/>
        <v>3913.2403886964653</v>
      </c>
      <c r="BS161" s="69">
        <f t="shared" si="37"/>
        <v>-3901.5484235340673</v>
      </c>
      <c r="BT161" s="69">
        <f t="shared" si="38"/>
        <v>-3489.9547124265264</v>
      </c>
      <c r="BU161" s="69">
        <f t="shared" si="39"/>
        <v>-7391.5031359605937</v>
      </c>
    </row>
    <row r="162" spans="1:73" x14ac:dyDescent="0.25">
      <c r="A162" s="72">
        <v>35</v>
      </c>
      <c r="B162" s="72">
        <v>166</v>
      </c>
      <c r="C162" s="72">
        <v>377607</v>
      </c>
      <c r="D162" s="72">
        <v>377467</v>
      </c>
      <c r="E162" s="73" t="s">
        <v>250</v>
      </c>
      <c r="F162" s="72" t="s">
        <v>251</v>
      </c>
      <c r="G162" s="76">
        <v>10</v>
      </c>
      <c r="H162" s="76">
        <v>10</v>
      </c>
      <c r="I162" s="75">
        <v>0</v>
      </c>
      <c r="J162" s="75">
        <v>163</v>
      </c>
      <c r="K162" s="65">
        <f t="shared" si="40"/>
        <v>163</v>
      </c>
      <c r="L162" s="75">
        <v>0</v>
      </c>
      <c r="M162" s="75">
        <v>0</v>
      </c>
      <c r="N162" s="75">
        <v>0</v>
      </c>
      <c r="O162" s="75">
        <v>163</v>
      </c>
      <c r="P162" s="75">
        <v>0</v>
      </c>
      <c r="Q162" s="75">
        <v>0</v>
      </c>
      <c r="R162" s="75">
        <v>260</v>
      </c>
      <c r="S162" s="75">
        <v>243</v>
      </c>
      <c r="T162" s="75">
        <v>2</v>
      </c>
      <c r="U162" s="75">
        <v>7</v>
      </c>
      <c r="V162" s="75">
        <v>258</v>
      </c>
      <c r="W162" s="75">
        <v>236</v>
      </c>
      <c r="X162" s="75">
        <v>13000</v>
      </c>
      <c r="Y162" s="75">
        <v>3471.43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  <c r="AG162" s="75">
        <v>0</v>
      </c>
      <c r="AH162" s="75">
        <v>308</v>
      </c>
      <c r="AI162" s="75">
        <v>302</v>
      </c>
      <c r="AJ162" s="75">
        <v>180</v>
      </c>
      <c r="AK162" s="75">
        <v>417</v>
      </c>
      <c r="AL162" s="75">
        <v>128</v>
      </c>
      <c r="AM162" s="75">
        <v>-115</v>
      </c>
      <c r="AN162" s="75">
        <v>171.11</v>
      </c>
      <c r="AO162" s="75">
        <v>72.42</v>
      </c>
      <c r="AP162" s="75">
        <v>26</v>
      </c>
      <c r="AQ162" s="75">
        <v>24.3</v>
      </c>
      <c r="AR162" s="75">
        <v>0.2</v>
      </c>
      <c r="AS162" s="75">
        <v>0.7</v>
      </c>
      <c r="AT162" s="75">
        <v>25.8</v>
      </c>
      <c r="AU162" s="75">
        <v>23.6</v>
      </c>
      <c r="AV162" s="75">
        <v>13000</v>
      </c>
      <c r="AW162" s="75">
        <v>3471.43</v>
      </c>
      <c r="AX162" s="66">
        <v>0</v>
      </c>
      <c r="AY162" s="66">
        <v>16.3</v>
      </c>
      <c r="AZ162" s="66">
        <v>0</v>
      </c>
      <c r="BA162" s="66">
        <v>0</v>
      </c>
      <c r="BB162" s="66">
        <v>0</v>
      </c>
      <c r="BC162" s="66">
        <v>16.3</v>
      </c>
      <c r="BD162" s="66">
        <v>0</v>
      </c>
      <c r="BE162" s="67">
        <v>0</v>
      </c>
      <c r="BF162" s="59">
        <f t="shared" si="28"/>
        <v>0</v>
      </c>
      <c r="BG162" s="59"/>
      <c r="BH162" s="59"/>
      <c r="BI162" s="60">
        <f t="shared" si="41"/>
        <v>60.567589058331883</v>
      </c>
      <c r="BJ162" s="59">
        <f t="shared" si="29"/>
        <v>60.567589058331883</v>
      </c>
      <c r="BK162" s="69">
        <f t="shared" si="30"/>
        <v>0</v>
      </c>
      <c r="BL162" s="69">
        <f t="shared" si="30"/>
        <v>60.567589058331883</v>
      </c>
      <c r="BM162" s="69">
        <f t="shared" si="31"/>
        <v>4891.5504858705817</v>
      </c>
      <c r="BN162" s="69">
        <f t="shared" si="32"/>
        <v>0</v>
      </c>
      <c r="BO162" s="69">
        <f t="shared" si="33"/>
        <v>4891.5504858705817</v>
      </c>
      <c r="BP162" s="69">
        <f t="shared" si="34"/>
        <v>4922.3401011559308</v>
      </c>
      <c r="BQ162" s="69">
        <f t="shared" si="35"/>
        <v>30.789615285349544</v>
      </c>
      <c r="BR162" s="69">
        <f t="shared" si="36"/>
        <v>4891.5504858705817</v>
      </c>
      <c r="BS162" s="69">
        <f t="shared" si="37"/>
        <v>-4891.5504858705817</v>
      </c>
      <c r="BT162" s="69">
        <f t="shared" si="38"/>
        <v>-4861.7725120975992</v>
      </c>
      <c r="BU162" s="69">
        <f t="shared" si="39"/>
        <v>-9753.3229979681819</v>
      </c>
    </row>
    <row r="163" spans="1:73" x14ac:dyDescent="0.25">
      <c r="A163" s="72">
        <v>35</v>
      </c>
      <c r="B163" s="72">
        <v>168</v>
      </c>
      <c r="C163" s="72">
        <v>370006</v>
      </c>
      <c r="D163" s="72">
        <v>378703</v>
      </c>
      <c r="E163" s="73" t="s">
        <v>215</v>
      </c>
      <c r="F163" s="72" t="s">
        <v>231</v>
      </c>
      <c r="G163" s="76">
        <v>12</v>
      </c>
      <c r="H163" s="76">
        <v>12</v>
      </c>
      <c r="I163" s="75">
        <v>73452</v>
      </c>
      <c r="J163" s="75">
        <v>17526</v>
      </c>
      <c r="K163" s="65">
        <f t="shared" si="40"/>
        <v>90978</v>
      </c>
      <c r="L163" s="75">
        <v>70025</v>
      </c>
      <c r="M163" s="75">
        <v>13685</v>
      </c>
      <c r="N163" s="75">
        <v>3427</v>
      </c>
      <c r="O163" s="75">
        <v>3841</v>
      </c>
      <c r="P163" s="75">
        <v>104.89</v>
      </c>
      <c r="Q163" s="75">
        <v>128.07</v>
      </c>
      <c r="R163" s="75">
        <v>96228</v>
      </c>
      <c r="S163" s="75">
        <v>37852</v>
      </c>
      <c r="T163" s="75">
        <v>100230</v>
      </c>
      <c r="U163" s="75">
        <v>40503</v>
      </c>
      <c r="V163" s="75">
        <v>-4002</v>
      </c>
      <c r="W163" s="75">
        <v>-2651</v>
      </c>
      <c r="X163" s="75">
        <v>96.01</v>
      </c>
      <c r="Y163" s="75">
        <v>93.45</v>
      </c>
      <c r="Z163" s="75">
        <v>36578</v>
      </c>
      <c r="AA163" s="75">
        <v>36673</v>
      </c>
      <c r="AB163" s="75">
        <v>34361</v>
      </c>
      <c r="AC163" s="75">
        <v>34239</v>
      </c>
      <c r="AD163" s="75">
        <v>2217</v>
      </c>
      <c r="AE163" s="75">
        <v>2434</v>
      </c>
      <c r="AF163" s="75">
        <v>106.45</v>
      </c>
      <c r="AG163" s="75">
        <v>107.11</v>
      </c>
      <c r="AH163" s="75">
        <v>133520</v>
      </c>
      <c r="AI163" s="75">
        <v>75216</v>
      </c>
      <c r="AJ163" s="75">
        <v>136323</v>
      </c>
      <c r="AK163" s="75">
        <v>76834</v>
      </c>
      <c r="AL163" s="75">
        <v>-2803</v>
      </c>
      <c r="AM163" s="75">
        <v>-1618</v>
      </c>
      <c r="AN163" s="75">
        <v>97.94</v>
      </c>
      <c r="AO163" s="75">
        <v>97.89</v>
      </c>
      <c r="AP163" s="75">
        <v>8019</v>
      </c>
      <c r="AQ163" s="75">
        <v>3154.33</v>
      </c>
      <c r="AR163" s="75">
        <v>8352.5</v>
      </c>
      <c r="AS163" s="75">
        <v>3375.25</v>
      </c>
      <c r="AT163" s="75">
        <v>-333.5</v>
      </c>
      <c r="AU163" s="75">
        <v>-220.92</v>
      </c>
      <c r="AV163" s="75">
        <v>96.01</v>
      </c>
      <c r="AW163" s="75">
        <v>93.45</v>
      </c>
      <c r="AX163" s="66">
        <v>6121</v>
      </c>
      <c r="AY163" s="66">
        <v>1460.5</v>
      </c>
      <c r="AZ163" s="66">
        <v>5835.416666666667</v>
      </c>
      <c r="BA163" s="66">
        <v>1140.4166666666667</v>
      </c>
      <c r="BB163" s="66">
        <v>285.58333333333303</v>
      </c>
      <c r="BC163" s="66">
        <v>320.08333333333326</v>
      </c>
      <c r="BD163" s="66">
        <v>104.89396644055692</v>
      </c>
      <c r="BE163" s="67">
        <v>128.0672268907563</v>
      </c>
      <c r="BF163" s="59">
        <f t="shared" si="28"/>
        <v>0</v>
      </c>
      <c r="BG163" s="59"/>
      <c r="BH163" s="59"/>
      <c r="BI163" s="60">
        <f t="shared" si="41"/>
        <v>33805.6326217725</v>
      </c>
      <c r="BJ163" s="59">
        <f t="shared" si="29"/>
        <v>33805.6326217725</v>
      </c>
      <c r="BK163" s="69">
        <f t="shared" si="30"/>
        <v>27293.316266948426</v>
      </c>
      <c r="BL163" s="69">
        <f t="shared" si="30"/>
        <v>6512.3163548240773</v>
      </c>
      <c r="BM163" s="69">
        <f t="shared" si="31"/>
        <v>19744.454582673497</v>
      </c>
      <c r="BN163" s="69">
        <f t="shared" si="32"/>
        <v>13874.593999628802</v>
      </c>
      <c r="BO163" s="69">
        <f t="shared" si="33"/>
        <v>5869.8605830446977</v>
      </c>
      <c r="BP163" s="69">
        <f t="shared" si="34"/>
        <v>9180.4053529283556</v>
      </c>
      <c r="BQ163" s="69">
        <f t="shared" si="35"/>
        <v>3310.544769883657</v>
      </c>
      <c r="BR163" s="69">
        <f t="shared" si="36"/>
        <v>5869.8605830446977</v>
      </c>
      <c r="BS163" s="69">
        <f t="shared" si="37"/>
        <v>7548.8616842749288</v>
      </c>
      <c r="BT163" s="69">
        <f t="shared" si="38"/>
        <v>-2668.0889981042783</v>
      </c>
      <c r="BU163" s="69">
        <f t="shared" si="39"/>
        <v>4880.7726861706506</v>
      </c>
    </row>
    <row r="164" spans="1:73" x14ac:dyDescent="0.25">
      <c r="A164" s="72">
        <v>35</v>
      </c>
      <c r="B164" s="72">
        <v>202</v>
      </c>
      <c r="C164" s="72">
        <v>360004</v>
      </c>
      <c r="D164" s="72">
        <v>361308</v>
      </c>
      <c r="E164" s="73" t="s">
        <v>252</v>
      </c>
      <c r="F164" s="72" t="s">
        <v>253</v>
      </c>
      <c r="G164" s="76">
        <v>51</v>
      </c>
      <c r="H164" s="76">
        <v>51</v>
      </c>
      <c r="I164" s="75">
        <v>231092</v>
      </c>
      <c r="J164" s="75">
        <v>494335</v>
      </c>
      <c r="K164" s="65">
        <f t="shared" si="40"/>
        <v>725427</v>
      </c>
      <c r="L164" s="75">
        <v>239849</v>
      </c>
      <c r="M164" s="75">
        <v>259977</v>
      </c>
      <c r="N164" s="75">
        <v>-8757</v>
      </c>
      <c r="O164" s="75">
        <v>234358</v>
      </c>
      <c r="P164" s="75">
        <v>96.35</v>
      </c>
      <c r="Q164" s="75">
        <v>190.15</v>
      </c>
      <c r="R164" s="75">
        <v>476355</v>
      </c>
      <c r="S164" s="75">
        <v>714670</v>
      </c>
      <c r="T164" s="75">
        <v>402885</v>
      </c>
      <c r="U164" s="75">
        <v>433424</v>
      </c>
      <c r="V164" s="75">
        <v>73470</v>
      </c>
      <c r="W164" s="75">
        <v>281246</v>
      </c>
      <c r="X164" s="75">
        <v>118.24</v>
      </c>
      <c r="Y164" s="75">
        <v>164.89</v>
      </c>
      <c r="Z164" s="75">
        <v>297015</v>
      </c>
      <c r="AA164" s="75">
        <v>297247</v>
      </c>
      <c r="AB164" s="75">
        <v>280413</v>
      </c>
      <c r="AC164" s="75">
        <v>279246</v>
      </c>
      <c r="AD164" s="75">
        <v>16602</v>
      </c>
      <c r="AE164" s="75">
        <v>18001</v>
      </c>
      <c r="AF164" s="75">
        <v>105.92</v>
      </c>
      <c r="AG164" s="75">
        <v>106.45</v>
      </c>
      <c r="AH164" s="75">
        <v>774829</v>
      </c>
      <c r="AI164" s="75">
        <v>1013771</v>
      </c>
      <c r="AJ164" s="75">
        <v>685779</v>
      </c>
      <c r="AK164" s="75">
        <v>716592</v>
      </c>
      <c r="AL164" s="75">
        <v>89050</v>
      </c>
      <c r="AM164" s="75">
        <v>297179</v>
      </c>
      <c r="AN164" s="75">
        <v>112.99</v>
      </c>
      <c r="AO164" s="75">
        <v>141.47</v>
      </c>
      <c r="AP164" s="75">
        <v>9340.2900000000009</v>
      </c>
      <c r="AQ164" s="75">
        <v>14013.14</v>
      </c>
      <c r="AR164" s="75">
        <v>7899.71</v>
      </c>
      <c r="AS164" s="75">
        <v>8498.51</v>
      </c>
      <c r="AT164" s="75">
        <v>1440.58</v>
      </c>
      <c r="AU164" s="75">
        <v>5514.63</v>
      </c>
      <c r="AV164" s="75">
        <v>118.24</v>
      </c>
      <c r="AW164" s="75">
        <v>164.89</v>
      </c>
      <c r="AX164" s="66">
        <v>4531.2156862745096</v>
      </c>
      <c r="AY164" s="66">
        <v>9692.8431372549021</v>
      </c>
      <c r="AZ164" s="66">
        <v>4702.9215686274511</v>
      </c>
      <c r="BA164" s="66">
        <v>5097.588235294118</v>
      </c>
      <c r="BB164" s="66">
        <v>-171.70588235294144</v>
      </c>
      <c r="BC164" s="66">
        <v>4595.2549019607841</v>
      </c>
      <c r="BD164" s="66">
        <v>96.348952882855457</v>
      </c>
      <c r="BE164" s="67">
        <v>190.14566673205707</v>
      </c>
      <c r="BF164" s="59">
        <f t="shared" si="28"/>
        <v>0</v>
      </c>
      <c r="BG164" s="59"/>
      <c r="BH164" s="59"/>
      <c r="BI164" s="60">
        <f t="shared" si="41"/>
        <v>269554.38299275166</v>
      </c>
      <c r="BJ164" s="59">
        <f t="shared" si="29"/>
        <v>269554.38299275166</v>
      </c>
      <c r="BK164" s="69">
        <f t="shared" si="30"/>
        <v>85869.234912073807</v>
      </c>
      <c r="BL164" s="69">
        <f t="shared" si="30"/>
        <v>183685.14808067787</v>
      </c>
      <c r="BM164" s="69">
        <f t="shared" si="31"/>
        <v>68598.648432062648</v>
      </c>
      <c r="BN164" s="69">
        <f t="shared" si="32"/>
        <v>43651.740954122681</v>
      </c>
      <c r="BO164" s="69">
        <f t="shared" si="33"/>
        <v>24946.907477939967</v>
      </c>
      <c r="BP164" s="69">
        <f t="shared" si="34"/>
        <v>118323.49933121154</v>
      </c>
      <c r="BQ164" s="69">
        <f t="shared" si="35"/>
        <v>93376.591853271573</v>
      </c>
      <c r="BR164" s="69">
        <f t="shared" si="36"/>
        <v>24946.907477939967</v>
      </c>
      <c r="BS164" s="69">
        <f t="shared" si="37"/>
        <v>17270.586480011159</v>
      </c>
      <c r="BT164" s="69">
        <f t="shared" si="38"/>
        <v>65361.648749466331</v>
      </c>
      <c r="BU164" s="69">
        <f t="shared" si="39"/>
        <v>82632.23522947749</v>
      </c>
    </row>
    <row r="165" spans="1:73" x14ac:dyDescent="0.25">
      <c r="A165" s="72">
        <v>35</v>
      </c>
      <c r="B165" s="72">
        <v>204</v>
      </c>
      <c r="C165" s="72">
        <v>379809</v>
      </c>
      <c r="D165" s="72">
        <v>360004</v>
      </c>
      <c r="E165" s="73" t="s">
        <v>219</v>
      </c>
      <c r="F165" s="72" t="s">
        <v>252</v>
      </c>
      <c r="G165" s="76">
        <v>90</v>
      </c>
      <c r="H165" s="76">
        <v>90</v>
      </c>
      <c r="I165" s="75">
        <v>188976</v>
      </c>
      <c r="J165" s="75">
        <v>773592</v>
      </c>
      <c r="K165" s="65">
        <f t="shared" si="40"/>
        <v>962568</v>
      </c>
      <c r="L165" s="75">
        <v>185354</v>
      </c>
      <c r="M165" s="75">
        <v>414096</v>
      </c>
      <c r="N165" s="75">
        <v>3622</v>
      </c>
      <c r="O165" s="75">
        <v>359496</v>
      </c>
      <c r="P165" s="75">
        <v>101.95</v>
      </c>
      <c r="Q165" s="75">
        <v>186.81</v>
      </c>
      <c r="R165" s="75">
        <v>529083</v>
      </c>
      <c r="S165" s="75">
        <v>1149780</v>
      </c>
      <c r="T165" s="75">
        <v>411918</v>
      </c>
      <c r="U165" s="75">
        <v>658481</v>
      </c>
      <c r="V165" s="75">
        <v>117165</v>
      </c>
      <c r="W165" s="75">
        <v>491299</v>
      </c>
      <c r="X165" s="75">
        <v>128.44</v>
      </c>
      <c r="Y165" s="75">
        <v>174.61</v>
      </c>
      <c r="Z165" s="75">
        <v>506008</v>
      </c>
      <c r="AA165" s="75">
        <v>510146</v>
      </c>
      <c r="AB165" s="75">
        <v>477808</v>
      </c>
      <c r="AC165" s="75">
        <v>479383</v>
      </c>
      <c r="AD165" s="75">
        <v>28200</v>
      </c>
      <c r="AE165" s="75">
        <v>30763</v>
      </c>
      <c r="AF165" s="75">
        <v>105.9</v>
      </c>
      <c r="AG165" s="75">
        <v>106.42</v>
      </c>
      <c r="AH165" s="75">
        <v>1047466</v>
      </c>
      <c r="AI165" s="75">
        <v>1666061</v>
      </c>
      <c r="AJ165" s="75">
        <v>905075</v>
      </c>
      <c r="AK165" s="75">
        <v>1149326</v>
      </c>
      <c r="AL165" s="75">
        <v>142391</v>
      </c>
      <c r="AM165" s="75">
        <v>516735</v>
      </c>
      <c r="AN165" s="75">
        <v>115.73</v>
      </c>
      <c r="AO165" s="75">
        <v>144.96</v>
      </c>
      <c r="AP165" s="75">
        <v>5878.7</v>
      </c>
      <c r="AQ165" s="75">
        <v>12775.33</v>
      </c>
      <c r="AR165" s="75">
        <v>4576.87</v>
      </c>
      <c r="AS165" s="75">
        <v>7316.46</v>
      </c>
      <c r="AT165" s="75">
        <v>1301.83</v>
      </c>
      <c r="AU165" s="75">
        <v>5458.87</v>
      </c>
      <c r="AV165" s="75">
        <v>128.44</v>
      </c>
      <c r="AW165" s="75">
        <v>174.61</v>
      </c>
      <c r="AX165" s="66">
        <v>2099.7333333333331</v>
      </c>
      <c r="AY165" s="66">
        <v>8595.4666666666672</v>
      </c>
      <c r="AZ165" s="66">
        <v>2059.4888888888891</v>
      </c>
      <c r="BA165" s="66">
        <v>4601.0666666666666</v>
      </c>
      <c r="BB165" s="66">
        <v>40.244444444444071</v>
      </c>
      <c r="BC165" s="66">
        <v>3994.4000000000005</v>
      </c>
      <c r="BD165" s="66">
        <v>101.95409864367642</v>
      </c>
      <c r="BE165" s="67">
        <v>186.81465167497393</v>
      </c>
      <c r="BF165" s="59">
        <f t="shared" si="28"/>
        <v>0</v>
      </c>
      <c r="BG165" s="59"/>
      <c r="BH165" s="59"/>
      <c r="BI165" s="60">
        <f t="shared" si="41"/>
        <v>357671.30714540125</v>
      </c>
      <c r="BJ165" s="59">
        <f t="shared" si="29"/>
        <v>357671.30714540125</v>
      </c>
      <c r="BK165" s="69">
        <f t="shared" si="30"/>
        <v>70219.758956363963</v>
      </c>
      <c r="BL165" s="69">
        <f t="shared" si="30"/>
        <v>287451.5481890373</v>
      </c>
      <c r="BM165" s="69">
        <f t="shared" si="31"/>
        <v>79720.263195928579</v>
      </c>
      <c r="BN165" s="69">
        <f t="shared" si="32"/>
        <v>35696.308823093343</v>
      </c>
      <c r="BO165" s="69">
        <f t="shared" si="33"/>
        <v>44023.954372835236</v>
      </c>
      <c r="BP165" s="69">
        <f t="shared" si="34"/>
        <v>190150.3351570323</v>
      </c>
      <c r="BQ165" s="69">
        <f t="shared" si="35"/>
        <v>146126.38078419707</v>
      </c>
      <c r="BR165" s="69">
        <f t="shared" si="36"/>
        <v>44023.954372835236</v>
      </c>
      <c r="BS165" s="69">
        <f t="shared" si="37"/>
        <v>-9500.504239564616</v>
      </c>
      <c r="BT165" s="69">
        <f t="shared" si="38"/>
        <v>97301.213032005006</v>
      </c>
      <c r="BU165" s="69">
        <f t="shared" si="39"/>
        <v>87800.70879244039</v>
      </c>
    </row>
    <row r="166" spans="1:73" x14ac:dyDescent="0.25">
      <c r="A166" s="72">
        <v>35</v>
      </c>
      <c r="B166" s="72">
        <v>206</v>
      </c>
      <c r="C166" s="72">
        <v>360004</v>
      </c>
      <c r="D166" s="72">
        <v>360305</v>
      </c>
      <c r="E166" s="73" t="s">
        <v>252</v>
      </c>
      <c r="F166" s="72" t="s">
        <v>254</v>
      </c>
      <c r="G166" s="76">
        <v>63</v>
      </c>
      <c r="H166" s="76">
        <v>63</v>
      </c>
      <c r="I166" s="75">
        <v>1858</v>
      </c>
      <c r="J166" s="75">
        <v>16756</v>
      </c>
      <c r="K166" s="65">
        <f t="shared" si="40"/>
        <v>18614</v>
      </c>
      <c r="L166" s="75">
        <v>1175</v>
      </c>
      <c r="M166" s="75">
        <v>17288</v>
      </c>
      <c r="N166" s="75">
        <v>683</v>
      </c>
      <c r="O166" s="75">
        <v>-532</v>
      </c>
      <c r="P166" s="75">
        <v>158.13</v>
      </c>
      <c r="Q166" s="75">
        <v>96.92</v>
      </c>
      <c r="R166" s="75">
        <v>7764</v>
      </c>
      <c r="S166" s="75">
        <v>22994</v>
      </c>
      <c r="T166" s="75">
        <v>7145</v>
      </c>
      <c r="U166" s="75">
        <v>23646</v>
      </c>
      <c r="V166" s="75">
        <v>619</v>
      </c>
      <c r="W166" s="75">
        <v>-652</v>
      </c>
      <c r="X166" s="75">
        <v>108.66</v>
      </c>
      <c r="Y166" s="75">
        <v>97.24</v>
      </c>
      <c r="Z166" s="75">
        <v>11577</v>
      </c>
      <c r="AA166" s="75">
        <v>11602</v>
      </c>
      <c r="AB166" s="75">
        <v>10838</v>
      </c>
      <c r="AC166" s="75">
        <v>10856</v>
      </c>
      <c r="AD166" s="75">
        <v>739</v>
      </c>
      <c r="AE166" s="75">
        <v>746</v>
      </c>
      <c r="AF166" s="75">
        <v>106.82</v>
      </c>
      <c r="AG166" s="75">
        <v>106.87</v>
      </c>
      <c r="AH166" s="75">
        <v>20787</v>
      </c>
      <c r="AI166" s="75">
        <v>36875</v>
      </c>
      <c r="AJ166" s="75">
        <v>20419</v>
      </c>
      <c r="AK166" s="75">
        <v>39438</v>
      </c>
      <c r="AL166" s="75">
        <v>368</v>
      </c>
      <c r="AM166" s="75">
        <v>-2563</v>
      </c>
      <c r="AN166" s="75">
        <v>101.8</v>
      </c>
      <c r="AO166" s="75">
        <v>93.5</v>
      </c>
      <c r="AP166" s="75">
        <v>123.24</v>
      </c>
      <c r="AQ166" s="75">
        <v>364.98</v>
      </c>
      <c r="AR166" s="75">
        <v>113.41</v>
      </c>
      <c r="AS166" s="75">
        <v>375.33</v>
      </c>
      <c r="AT166" s="75">
        <v>9.83</v>
      </c>
      <c r="AU166" s="75">
        <v>-10.35</v>
      </c>
      <c r="AV166" s="75">
        <v>108.67</v>
      </c>
      <c r="AW166" s="75">
        <v>97.24</v>
      </c>
      <c r="AX166" s="66">
        <v>29.49206349206349</v>
      </c>
      <c r="AY166" s="66">
        <v>265.96825396825398</v>
      </c>
      <c r="AZ166" s="66">
        <v>18.650793650793652</v>
      </c>
      <c r="BA166" s="66">
        <v>274.41269841269843</v>
      </c>
      <c r="BB166" s="66">
        <v>10.841269841269838</v>
      </c>
      <c r="BC166" s="66">
        <v>-8.4444444444444571</v>
      </c>
      <c r="BD166" s="66">
        <v>158.12765957446805</v>
      </c>
      <c r="BE166" s="67">
        <v>96.922720962517346</v>
      </c>
      <c r="BF166" s="59">
        <f t="shared" si="28"/>
        <v>0</v>
      </c>
      <c r="BG166" s="59"/>
      <c r="BH166" s="59"/>
      <c r="BI166" s="60">
        <f t="shared" si="41"/>
        <v>6916.5957222809184</v>
      </c>
      <c r="BJ166" s="59">
        <f t="shared" si="29"/>
        <v>6916.5957222809184</v>
      </c>
      <c r="BK166" s="69">
        <f t="shared" si="30"/>
        <v>690.39619920478924</v>
      </c>
      <c r="BL166" s="69">
        <f t="shared" si="30"/>
        <v>6226.1995230761286</v>
      </c>
      <c r="BM166" s="69">
        <f t="shared" si="31"/>
        <v>31167.731896568588</v>
      </c>
      <c r="BN166" s="69">
        <f t="shared" si="32"/>
        <v>350.96383558392301</v>
      </c>
      <c r="BO166" s="69">
        <f t="shared" si="33"/>
        <v>30816.768060984665</v>
      </c>
      <c r="BP166" s="69">
        <f t="shared" si="34"/>
        <v>33981.864954980476</v>
      </c>
      <c r="BQ166" s="69">
        <f t="shared" si="35"/>
        <v>3165.0968939958093</v>
      </c>
      <c r="BR166" s="69">
        <f t="shared" si="36"/>
        <v>30816.768060984665</v>
      </c>
      <c r="BS166" s="69">
        <f t="shared" si="37"/>
        <v>-30477.3356973638</v>
      </c>
      <c r="BT166" s="69">
        <f t="shared" si="38"/>
        <v>-27755.665431904348</v>
      </c>
      <c r="BU166" s="69">
        <f t="shared" si="39"/>
        <v>-58233.001129268145</v>
      </c>
    </row>
    <row r="167" spans="1:73" ht="15" customHeight="1" x14ac:dyDescent="0.25">
      <c r="A167" s="72">
        <v>35</v>
      </c>
      <c r="B167" s="72">
        <v>208</v>
      </c>
      <c r="C167" s="72">
        <v>362601</v>
      </c>
      <c r="D167" s="72">
        <v>360004</v>
      </c>
      <c r="E167" s="73" t="s">
        <v>255</v>
      </c>
      <c r="F167" s="72" t="s">
        <v>252</v>
      </c>
      <c r="G167" s="76">
        <v>9</v>
      </c>
      <c r="H167" s="76">
        <v>9</v>
      </c>
      <c r="I167" s="75">
        <v>12259</v>
      </c>
      <c r="J167" s="75">
        <v>6304</v>
      </c>
      <c r="K167" s="65">
        <f t="shared" si="40"/>
        <v>18563</v>
      </c>
      <c r="L167" s="75">
        <v>13294</v>
      </c>
      <c r="M167" s="75">
        <v>5573</v>
      </c>
      <c r="N167" s="75">
        <v>-1035</v>
      </c>
      <c r="O167" s="75">
        <v>731</v>
      </c>
      <c r="P167" s="75">
        <v>92.21</v>
      </c>
      <c r="Q167" s="75">
        <v>113.12</v>
      </c>
      <c r="R167" s="75">
        <v>18775</v>
      </c>
      <c r="S167" s="75">
        <v>12513</v>
      </c>
      <c r="T167" s="75">
        <v>19753</v>
      </c>
      <c r="U167" s="75">
        <v>11525</v>
      </c>
      <c r="V167" s="75">
        <v>-978</v>
      </c>
      <c r="W167" s="75">
        <v>988</v>
      </c>
      <c r="X167" s="75">
        <v>95.05</v>
      </c>
      <c r="Y167" s="75">
        <v>108.57</v>
      </c>
      <c r="Z167" s="75">
        <v>8433</v>
      </c>
      <c r="AA167" s="75">
        <v>8342</v>
      </c>
      <c r="AB167" s="75">
        <v>7560</v>
      </c>
      <c r="AC167" s="75">
        <v>7454</v>
      </c>
      <c r="AD167" s="75">
        <v>873</v>
      </c>
      <c r="AE167" s="75">
        <v>888</v>
      </c>
      <c r="AF167" s="75">
        <v>111.55</v>
      </c>
      <c r="AG167" s="75">
        <v>111.91</v>
      </c>
      <c r="AH167" s="75">
        <v>28378</v>
      </c>
      <c r="AI167" s="75">
        <v>22334</v>
      </c>
      <c r="AJ167" s="75">
        <v>28979</v>
      </c>
      <c r="AK167" s="75">
        <v>20921</v>
      </c>
      <c r="AL167" s="75">
        <v>-601</v>
      </c>
      <c r="AM167" s="75">
        <v>1413</v>
      </c>
      <c r="AN167" s="75">
        <v>97.93</v>
      </c>
      <c r="AO167" s="75">
        <v>106.75</v>
      </c>
      <c r="AP167" s="75">
        <v>2086.11</v>
      </c>
      <c r="AQ167" s="75">
        <v>1390.33</v>
      </c>
      <c r="AR167" s="75">
        <v>2194.7800000000002</v>
      </c>
      <c r="AS167" s="75">
        <v>1280.56</v>
      </c>
      <c r="AT167" s="75">
        <v>-108.67</v>
      </c>
      <c r="AU167" s="75">
        <v>109.77</v>
      </c>
      <c r="AV167" s="75">
        <v>95.05</v>
      </c>
      <c r="AW167" s="75">
        <v>108.57</v>
      </c>
      <c r="AX167" s="66">
        <v>1362.1111111111111</v>
      </c>
      <c r="AY167" s="66">
        <v>700.44444444444446</v>
      </c>
      <c r="AZ167" s="66">
        <v>1477.1111111111111</v>
      </c>
      <c r="BA167" s="66">
        <v>619.22222222222217</v>
      </c>
      <c r="BB167" s="66">
        <v>-115</v>
      </c>
      <c r="BC167" s="66">
        <v>81.222222222222285</v>
      </c>
      <c r="BD167" s="66">
        <v>92.214532871972324</v>
      </c>
      <c r="BE167" s="67">
        <v>113.1168132065315</v>
      </c>
      <c r="BF167" s="59">
        <f t="shared" si="28"/>
        <v>0</v>
      </c>
      <c r="BG167" s="59"/>
      <c r="BH167" s="59"/>
      <c r="BI167" s="60">
        <f t="shared" si="41"/>
        <v>6897.6451269313784</v>
      </c>
      <c r="BJ167" s="59">
        <f t="shared" si="29"/>
        <v>6897.6451269313784</v>
      </c>
      <c r="BK167" s="69">
        <f t="shared" si="30"/>
        <v>4555.2029096079177</v>
      </c>
      <c r="BL167" s="69">
        <f t="shared" si="30"/>
        <v>2342.4422173234611</v>
      </c>
      <c r="BM167" s="69">
        <f t="shared" si="31"/>
        <v>6718.0389574252413</v>
      </c>
      <c r="BN167" s="69">
        <f t="shared" si="32"/>
        <v>2315.643520141718</v>
      </c>
      <c r="BO167" s="69">
        <f t="shared" si="33"/>
        <v>4402.3954372835233</v>
      </c>
      <c r="BP167" s="69">
        <f t="shared" si="34"/>
        <v>5593.1790861107838</v>
      </c>
      <c r="BQ167" s="69">
        <f t="shared" si="35"/>
        <v>1190.7836488272608</v>
      </c>
      <c r="BR167" s="69">
        <f t="shared" si="36"/>
        <v>4402.3954372835233</v>
      </c>
      <c r="BS167" s="69">
        <f t="shared" si="37"/>
        <v>-2162.8360478173236</v>
      </c>
      <c r="BT167" s="69">
        <f t="shared" si="38"/>
        <v>-3250.7368687873227</v>
      </c>
      <c r="BU167" s="69">
        <f t="shared" si="39"/>
        <v>-5413.5729166046458</v>
      </c>
    </row>
    <row r="168" spans="1:73" ht="15" customHeight="1" x14ac:dyDescent="0.25">
      <c r="A168" s="72">
        <v>35</v>
      </c>
      <c r="B168" s="72">
        <v>210</v>
      </c>
      <c r="C168" s="72">
        <v>379104</v>
      </c>
      <c r="D168" s="72">
        <v>362601</v>
      </c>
      <c r="E168" s="73" t="s">
        <v>217</v>
      </c>
      <c r="F168" s="72" t="s">
        <v>255</v>
      </c>
      <c r="G168" s="76">
        <v>115</v>
      </c>
      <c r="H168" s="76">
        <v>115</v>
      </c>
      <c r="I168" s="75">
        <v>9477</v>
      </c>
      <c r="J168" s="75">
        <v>5846</v>
      </c>
      <c r="K168" s="65">
        <f t="shared" si="40"/>
        <v>15323</v>
      </c>
      <c r="L168" s="75">
        <v>4802</v>
      </c>
      <c r="M168" s="75">
        <v>7630</v>
      </c>
      <c r="N168" s="75">
        <v>4675</v>
      </c>
      <c r="O168" s="75">
        <v>-1784</v>
      </c>
      <c r="P168" s="75">
        <v>197.36</v>
      </c>
      <c r="Q168" s="75">
        <v>76.62</v>
      </c>
      <c r="R168" s="75">
        <v>14411</v>
      </c>
      <c r="S168" s="75">
        <v>12529</v>
      </c>
      <c r="T168" s="75">
        <v>8304</v>
      </c>
      <c r="U168" s="75">
        <v>11842</v>
      </c>
      <c r="V168" s="75">
        <v>6107</v>
      </c>
      <c r="W168" s="75">
        <v>687</v>
      </c>
      <c r="X168" s="75">
        <v>173.54</v>
      </c>
      <c r="Y168" s="75">
        <v>105.8</v>
      </c>
      <c r="Z168" s="75">
        <v>22921</v>
      </c>
      <c r="AA168" s="75">
        <v>23011</v>
      </c>
      <c r="AB168" s="75">
        <v>22230</v>
      </c>
      <c r="AC168" s="75">
        <v>22283</v>
      </c>
      <c r="AD168" s="75">
        <v>691</v>
      </c>
      <c r="AE168" s="75">
        <v>728</v>
      </c>
      <c r="AF168" s="75">
        <v>103.11</v>
      </c>
      <c r="AG168" s="75">
        <v>103.27</v>
      </c>
      <c r="AH168" s="75">
        <v>43314</v>
      </c>
      <c r="AI168" s="75">
        <v>40151</v>
      </c>
      <c r="AJ168" s="75">
        <v>38293</v>
      </c>
      <c r="AK168" s="75">
        <v>42180</v>
      </c>
      <c r="AL168" s="75">
        <v>5021</v>
      </c>
      <c r="AM168" s="75">
        <v>-2029</v>
      </c>
      <c r="AN168" s="75">
        <v>113.11</v>
      </c>
      <c r="AO168" s="75">
        <v>95.19</v>
      </c>
      <c r="AP168" s="75">
        <v>125.31</v>
      </c>
      <c r="AQ168" s="75">
        <v>108.95</v>
      </c>
      <c r="AR168" s="75">
        <v>72.209999999999994</v>
      </c>
      <c r="AS168" s="75">
        <v>102.97</v>
      </c>
      <c r="AT168" s="75">
        <v>53.1</v>
      </c>
      <c r="AU168" s="75">
        <v>5.98</v>
      </c>
      <c r="AV168" s="75">
        <v>173.54</v>
      </c>
      <c r="AW168" s="75">
        <v>105.81</v>
      </c>
      <c r="AX168" s="66">
        <v>82.408695652173918</v>
      </c>
      <c r="AY168" s="66">
        <v>50.834782608695654</v>
      </c>
      <c r="AZ168" s="66">
        <v>41.756521739130434</v>
      </c>
      <c r="BA168" s="66">
        <v>66.347826086956516</v>
      </c>
      <c r="BB168" s="66">
        <v>40.652173913043484</v>
      </c>
      <c r="BC168" s="66">
        <v>-15.513043478260862</v>
      </c>
      <c r="BD168" s="66">
        <v>197.35526863806749</v>
      </c>
      <c r="BE168" s="67">
        <v>76.618610747051122</v>
      </c>
      <c r="BF168" s="59">
        <f t="shared" si="28"/>
        <v>0</v>
      </c>
      <c r="BG168" s="59"/>
      <c r="BH168" s="59"/>
      <c r="BI168" s="60">
        <f t="shared" si="41"/>
        <v>5693.7249517841683</v>
      </c>
      <c r="BJ168" s="59">
        <f t="shared" si="29"/>
        <v>5693.7249517841683</v>
      </c>
      <c r="BK168" s="69">
        <f t="shared" si="30"/>
        <v>3521.4665123055906</v>
      </c>
      <c r="BL168" s="69">
        <f t="shared" si="30"/>
        <v>2172.2584394785777</v>
      </c>
      <c r="BM168" s="69">
        <f t="shared" si="31"/>
        <v>58042.972821004063</v>
      </c>
      <c r="BN168" s="69">
        <f t="shared" si="32"/>
        <v>1790.142233492378</v>
      </c>
      <c r="BO168" s="69">
        <f t="shared" si="33"/>
        <v>56252.830587511686</v>
      </c>
      <c r="BP168" s="69">
        <f t="shared" si="34"/>
        <v>57357.101084187474</v>
      </c>
      <c r="BQ168" s="69">
        <f t="shared" si="35"/>
        <v>1104.2704966757879</v>
      </c>
      <c r="BR168" s="69">
        <f t="shared" si="36"/>
        <v>56252.830587511686</v>
      </c>
      <c r="BS168" s="69">
        <f t="shared" si="37"/>
        <v>-54521.506308698474</v>
      </c>
      <c r="BT168" s="69">
        <f t="shared" si="38"/>
        <v>-55184.842644708893</v>
      </c>
      <c r="BU168" s="69">
        <f t="shared" si="39"/>
        <v>-109706.34895340737</v>
      </c>
    </row>
    <row r="169" spans="1:73" ht="15" customHeight="1" x14ac:dyDescent="0.25">
      <c r="A169" s="72">
        <v>35</v>
      </c>
      <c r="B169" s="72">
        <v>212</v>
      </c>
      <c r="C169" s="72">
        <v>363303</v>
      </c>
      <c r="D169" s="72">
        <v>362601</v>
      </c>
      <c r="E169" s="73" t="s">
        <v>256</v>
      </c>
      <c r="F169" s="72" t="s">
        <v>255</v>
      </c>
      <c r="G169" s="76">
        <v>64</v>
      </c>
      <c r="H169" s="76">
        <v>64</v>
      </c>
      <c r="I169" s="75">
        <v>59652</v>
      </c>
      <c r="J169" s="75">
        <v>11344</v>
      </c>
      <c r="K169" s="65">
        <f t="shared" si="40"/>
        <v>70996</v>
      </c>
      <c r="L169" s="75">
        <v>71464</v>
      </c>
      <c r="M169" s="75">
        <v>11965</v>
      </c>
      <c r="N169" s="75">
        <v>-11812</v>
      </c>
      <c r="O169" s="75">
        <v>-621</v>
      </c>
      <c r="P169" s="75">
        <v>83.47</v>
      </c>
      <c r="Q169" s="75">
        <v>94.81</v>
      </c>
      <c r="R169" s="75">
        <v>84953</v>
      </c>
      <c r="S169" s="75">
        <v>35476</v>
      </c>
      <c r="T169" s="75">
        <v>101377</v>
      </c>
      <c r="U169" s="75">
        <v>39297</v>
      </c>
      <c r="V169" s="75">
        <v>-16424</v>
      </c>
      <c r="W169" s="75">
        <v>-3821</v>
      </c>
      <c r="X169" s="75">
        <v>83.8</v>
      </c>
      <c r="Y169" s="75">
        <v>90.28</v>
      </c>
      <c r="Z169" s="75">
        <v>46629</v>
      </c>
      <c r="AA169" s="75">
        <v>46033</v>
      </c>
      <c r="AB169" s="75">
        <v>40950</v>
      </c>
      <c r="AC169" s="75">
        <v>40365</v>
      </c>
      <c r="AD169" s="75">
        <v>5679</v>
      </c>
      <c r="AE169" s="75">
        <v>5668</v>
      </c>
      <c r="AF169" s="75">
        <v>113.87</v>
      </c>
      <c r="AG169" s="75">
        <v>114.04</v>
      </c>
      <c r="AH169" s="75">
        <v>133211</v>
      </c>
      <c r="AI169" s="75">
        <v>84172</v>
      </c>
      <c r="AJ169" s="75">
        <v>144084</v>
      </c>
      <c r="AK169" s="75">
        <v>81693</v>
      </c>
      <c r="AL169" s="75">
        <v>-10873</v>
      </c>
      <c r="AM169" s="75">
        <v>2479</v>
      </c>
      <c r="AN169" s="75">
        <v>92.45</v>
      </c>
      <c r="AO169" s="75">
        <v>103.03</v>
      </c>
      <c r="AP169" s="75">
        <v>1327.39</v>
      </c>
      <c r="AQ169" s="75">
        <v>554.30999999999995</v>
      </c>
      <c r="AR169" s="75">
        <v>1584.02</v>
      </c>
      <c r="AS169" s="75">
        <v>614.02</v>
      </c>
      <c r="AT169" s="75">
        <v>-256.63</v>
      </c>
      <c r="AU169" s="75">
        <v>-59.71</v>
      </c>
      <c r="AV169" s="75">
        <v>83.8</v>
      </c>
      <c r="AW169" s="75">
        <v>90.28</v>
      </c>
      <c r="AX169" s="66">
        <v>932.0625</v>
      </c>
      <c r="AY169" s="66">
        <v>177.25</v>
      </c>
      <c r="AZ169" s="66">
        <v>1116.625</v>
      </c>
      <c r="BA169" s="66">
        <v>186.953125</v>
      </c>
      <c r="BB169" s="66">
        <v>-184.5625</v>
      </c>
      <c r="BC169" s="66">
        <v>-9.703125</v>
      </c>
      <c r="BD169" s="66">
        <v>83.471398186499499</v>
      </c>
      <c r="BE169" s="67">
        <v>94.809862097785199</v>
      </c>
      <c r="BF169" s="59">
        <f t="shared" si="28"/>
        <v>0</v>
      </c>
      <c r="BG169" s="59"/>
      <c r="BH169" s="59"/>
      <c r="BI169" s="60">
        <f t="shared" si="41"/>
        <v>26380.715047762762</v>
      </c>
      <c r="BJ169" s="59">
        <f t="shared" si="29"/>
        <v>26380.715047762762</v>
      </c>
      <c r="BK169" s="69">
        <f t="shared" si="30"/>
        <v>22165.508113543641</v>
      </c>
      <c r="BL169" s="69">
        <f t="shared" si="30"/>
        <v>4215.2069342191216</v>
      </c>
      <c r="BM169" s="69">
        <f t="shared" si="31"/>
        <v>42573.788943937805</v>
      </c>
      <c r="BN169" s="69">
        <f t="shared" si="32"/>
        <v>11267.865834366079</v>
      </c>
      <c r="BO169" s="69">
        <f t="shared" si="33"/>
        <v>31305.923109571722</v>
      </c>
      <c r="BP169" s="69">
        <f t="shared" si="34"/>
        <v>33448.729218755805</v>
      </c>
      <c r="BQ169" s="69">
        <f t="shared" si="35"/>
        <v>2142.8061091840809</v>
      </c>
      <c r="BR169" s="69">
        <f t="shared" si="36"/>
        <v>31305.923109571722</v>
      </c>
      <c r="BS169" s="69">
        <f t="shared" si="37"/>
        <v>-20408.280830394164</v>
      </c>
      <c r="BT169" s="69">
        <f t="shared" si="38"/>
        <v>-29233.522284536684</v>
      </c>
      <c r="BU169" s="69">
        <f t="shared" si="39"/>
        <v>-49641.803114930852</v>
      </c>
    </row>
    <row r="170" spans="1:73" x14ac:dyDescent="0.25">
      <c r="A170" s="72">
        <v>35</v>
      </c>
      <c r="B170" s="72">
        <v>214</v>
      </c>
      <c r="C170" s="72">
        <v>364700</v>
      </c>
      <c r="D170" s="72">
        <v>363303</v>
      </c>
      <c r="E170" s="73" t="s">
        <v>257</v>
      </c>
      <c r="F170" s="72" t="s">
        <v>256</v>
      </c>
      <c r="G170" s="76">
        <v>17</v>
      </c>
      <c r="H170" s="76">
        <v>17</v>
      </c>
      <c r="I170" s="75">
        <v>8803</v>
      </c>
      <c r="J170" s="75">
        <v>1725</v>
      </c>
      <c r="K170" s="65">
        <f t="shared" si="40"/>
        <v>10528</v>
      </c>
      <c r="L170" s="75">
        <v>11036</v>
      </c>
      <c r="M170" s="75">
        <v>1319</v>
      </c>
      <c r="N170" s="75">
        <v>-2233</v>
      </c>
      <c r="O170" s="75">
        <v>406</v>
      </c>
      <c r="P170" s="75">
        <v>79.77</v>
      </c>
      <c r="Q170" s="75">
        <v>130.78</v>
      </c>
      <c r="R170" s="75">
        <v>12796</v>
      </c>
      <c r="S170" s="75">
        <v>5367</v>
      </c>
      <c r="T170" s="75">
        <v>15661</v>
      </c>
      <c r="U170" s="75">
        <v>5318</v>
      </c>
      <c r="V170" s="75">
        <v>-2865</v>
      </c>
      <c r="W170" s="75">
        <v>49</v>
      </c>
      <c r="X170" s="75">
        <v>81.709999999999994</v>
      </c>
      <c r="Y170" s="75">
        <v>100.92</v>
      </c>
      <c r="Z170" s="75">
        <v>11011</v>
      </c>
      <c r="AA170" s="75">
        <v>10899</v>
      </c>
      <c r="AB170" s="75">
        <v>9688</v>
      </c>
      <c r="AC170" s="75">
        <v>9584</v>
      </c>
      <c r="AD170" s="75">
        <v>1323</v>
      </c>
      <c r="AE170" s="75">
        <v>1315</v>
      </c>
      <c r="AF170" s="75">
        <v>113.66</v>
      </c>
      <c r="AG170" s="75">
        <v>113.72</v>
      </c>
      <c r="AH170" s="75">
        <v>24253</v>
      </c>
      <c r="AI170" s="75">
        <v>17089</v>
      </c>
      <c r="AJ170" s="75">
        <v>25791</v>
      </c>
      <c r="AK170" s="75">
        <v>15423</v>
      </c>
      <c r="AL170" s="75">
        <v>-1538</v>
      </c>
      <c r="AM170" s="75">
        <v>1666</v>
      </c>
      <c r="AN170" s="75">
        <v>94.04</v>
      </c>
      <c r="AO170" s="75">
        <v>110.8</v>
      </c>
      <c r="AP170" s="75">
        <v>752.71</v>
      </c>
      <c r="AQ170" s="75">
        <v>315.70999999999998</v>
      </c>
      <c r="AR170" s="75">
        <v>921.24</v>
      </c>
      <c r="AS170" s="75">
        <v>312.82</v>
      </c>
      <c r="AT170" s="75">
        <v>-168.53</v>
      </c>
      <c r="AU170" s="75">
        <v>2.89</v>
      </c>
      <c r="AV170" s="75">
        <v>81.709999999999994</v>
      </c>
      <c r="AW170" s="75">
        <v>100.92</v>
      </c>
      <c r="AX170" s="66">
        <v>517.82352941176475</v>
      </c>
      <c r="AY170" s="66">
        <v>101.47058823529412</v>
      </c>
      <c r="AZ170" s="66">
        <v>649.17647058823525</v>
      </c>
      <c r="BA170" s="66">
        <v>77.588235294117652</v>
      </c>
      <c r="BB170" s="66">
        <v>-131.35294117647049</v>
      </c>
      <c r="BC170" s="66">
        <v>23.882352941176464</v>
      </c>
      <c r="BD170" s="66">
        <v>79.766219644798852</v>
      </c>
      <c r="BE170" s="67">
        <v>130.78089461713418</v>
      </c>
      <c r="BF170" s="59">
        <f t="shared" si="28"/>
        <v>0</v>
      </c>
      <c r="BG170" s="59"/>
      <c r="BH170" s="59"/>
      <c r="BI170" s="60">
        <f t="shared" si="41"/>
        <v>3911.9974086264911</v>
      </c>
      <c r="BJ170" s="59">
        <f t="shared" si="29"/>
        <v>3911.9974086264911</v>
      </c>
      <c r="BK170" s="69">
        <f t="shared" si="30"/>
        <v>3271.0213894508929</v>
      </c>
      <c r="BL170" s="69">
        <f t="shared" si="30"/>
        <v>640.97601917559814</v>
      </c>
      <c r="BM170" s="69">
        <f t="shared" si="31"/>
        <v>9978.4639447341724</v>
      </c>
      <c r="BN170" s="69">
        <f t="shared" si="32"/>
        <v>1662.8281187541843</v>
      </c>
      <c r="BO170" s="69">
        <f t="shared" si="33"/>
        <v>8315.635825979989</v>
      </c>
      <c r="BP170" s="69">
        <f t="shared" si="34"/>
        <v>8641.47684663783</v>
      </c>
      <c r="BQ170" s="69">
        <f t="shared" si="35"/>
        <v>325.84102065784026</v>
      </c>
      <c r="BR170" s="69">
        <f t="shared" si="36"/>
        <v>8315.635825979989</v>
      </c>
      <c r="BS170" s="69">
        <f t="shared" si="37"/>
        <v>-6707.4425552832799</v>
      </c>
      <c r="BT170" s="69">
        <f t="shared" si="38"/>
        <v>-8000.5008274622323</v>
      </c>
      <c r="BU170" s="69">
        <f t="shared" si="39"/>
        <v>-14707.943382745512</v>
      </c>
    </row>
    <row r="171" spans="1:73" x14ac:dyDescent="0.25">
      <c r="A171" s="72">
        <v>35</v>
      </c>
      <c r="B171" s="72">
        <v>216</v>
      </c>
      <c r="C171" s="72">
        <v>365309</v>
      </c>
      <c r="D171" s="72">
        <v>364700</v>
      </c>
      <c r="E171" s="73" t="s">
        <v>258</v>
      </c>
      <c r="F171" s="72" t="s">
        <v>257</v>
      </c>
      <c r="G171" s="76">
        <v>59</v>
      </c>
      <c r="H171" s="76">
        <v>59</v>
      </c>
      <c r="I171" s="75">
        <v>2116</v>
      </c>
      <c r="J171" s="75">
        <v>1378</v>
      </c>
      <c r="K171" s="65">
        <f t="shared" si="40"/>
        <v>3494</v>
      </c>
      <c r="L171" s="75">
        <v>2543</v>
      </c>
      <c r="M171" s="75">
        <v>1179</v>
      </c>
      <c r="N171" s="75">
        <v>-427</v>
      </c>
      <c r="O171" s="75">
        <v>199</v>
      </c>
      <c r="P171" s="75">
        <v>83.21</v>
      </c>
      <c r="Q171" s="75">
        <v>116.88</v>
      </c>
      <c r="R171" s="75">
        <v>4548</v>
      </c>
      <c r="S171" s="75">
        <v>2622</v>
      </c>
      <c r="T171" s="75">
        <v>4818</v>
      </c>
      <c r="U171" s="75">
        <v>2373</v>
      </c>
      <c r="V171" s="75">
        <v>-270</v>
      </c>
      <c r="W171" s="75">
        <v>249</v>
      </c>
      <c r="X171" s="75">
        <v>94.4</v>
      </c>
      <c r="Y171" s="75">
        <v>110.49</v>
      </c>
      <c r="Z171" s="75">
        <v>28914</v>
      </c>
      <c r="AA171" s="75">
        <v>28776</v>
      </c>
      <c r="AB171" s="75">
        <v>27127</v>
      </c>
      <c r="AC171" s="75">
        <v>26787</v>
      </c>
      <c r="AD171" s="75">
        <v>1787</v>
      </c>
      <c r="AE171" s="75">
        <v>1989</v>
      </c>
      <c r="AF171" s="75">
        <v>106.59</v>
      </c>
      <c r="AG171" s="75">
        <v>107.43</v>
      </c>
      <c r="AH171" s="75">
        <v>34877</v>
      </c>
      <c r="AI171" s="75">
        <v>33256</v>
      </c>
      <c r="AJ171" s="75">
        <v>34601</v>
      </c>
      <c r="AK171" s="75">
        <v>30789</v>
      </c>
      <c r="AL171" s="75">
        <v>276</v>
      </c>
      <c r="AM171" s="75">
        <v>2467</v>
      </c>
      <c r="AN171" s="75">
        <v>100.8</v>
      </c>
      <c r="AO171" s="75">
        <v>108.01</v>
      </c>
      <c r="AP171" s="75">
        <v>77.08</v>
      </c>
      <c r="AQ171" s="75">
        <v>44.44</v>
      </c>
      <c r="AR171" s="75">
        <v>81.66</v>
      </c>
      <c r="AS171" s="75">
        <v>40.22</v>
      </c>
      <c r="AT171" s="75">
        <v>-4.58</v>
      </c>
      <c r="AU171" s="75">
        <v>4.22</v>
      </c>
      <c r="AV171" s="75">
        <v>94.39</v>
      </c>
      <c r="AW171" s="75">
        <v>110.49</v>
      </c>
      <c r="AX171" s="66">
        <v>35.864406779661017</v>
      </c>
      <c r="AY171" s="66">
        <v>23.35593220338983</v>
      </c>
      <c r="AZ171" s="66">
        <v>43.101694915254235</v>
      </c>
      <c r="BA171" s="66">
        <v>19.983050847457626</v>
      </c>
      <c r="BB171" s="66">
        <v>-7.2372881355932179</v>
      </c>
      <c r="BC171" s="66">
        <v>3.3728813559322042</v>
      </c>
      <c r="BD171" s="66">
        <v>83.20880849390484</v>
      </c>
      <c r="BE171" s="67">
        <v>116.87871077184056</v>
      </c>
      <c r="BF171" s="59">
        <f t="shared" si="28"/>
        <v>0</v>
      </c>
      <c r="BG171" s="59"/>
      <c r="BH171" s="59"/>
      <c r="BI171" s="60">
        <f t="shared" si="41"/>
        <v>1298.3015715939362</v>
      </c>
      <c r="BJ171" s="59">
        <f t="shared" si="29"/>
        <v>1298.3015715939362</v>
      </c>
      <c r="BK171" s="69">
        <f t="shared" si="30"/>
        <v>786.26391685540034</v>
      </c>
      <c r="BL171" s="69">
        <f t="shared" si="30"/>
        <v>512.03765473853582</v>
      </c>
      <c r="BM171" s="69">
        <f t="shared" si="31"/>
        <v>29259.846185310049</v>
      </c>
      <c r="BN171" s="69">
        <f t="shared" si="32"/>
        <v>399.69831867361739</v>
      </c>
      <c r="BO171" s="69">
        <f t="shared" si="33"/>
        <v>28860.147866636431</v>
      </c>
      <c r="BP171" s="69">
        <f t="shared" si="34"/>
        <v>29120.442896472086</v>
      </c>
      <c r="BQ171" s="69">
        <f t="shared" si="35"/>
        <v>260.29502983565442</v>
      </c>
      <c r="BR171" s="69">
        <f t="shared" si="36"/>
        <v>28860.147866636431</v>
      </c>
      <c r="BS171" s="69">
        <f t="shared" si="37"/>
        <v>-28473.582268454647</v>
      </c>
      <c r="BT171" s="69">
        <f t="shared" si="38"/>
        <v>-28608.405241733552</v>
      </c>
      <c r="BU171" s="69">
        <f t="shared" si="39"/>
        <v>-57081.987510188199</v>
      </c>
    </row>
    <row r="172" spans="1:73" x14ac:dyDescent="0.25">
      <c r="A172" s="72">
        <v>35</v>
      </c>
      <c r="B172" s="72">
        <v>218</v>
      </c>
      <c r="C172" s="72">
        <v>363708</v>
      </c>
      <c r="D172" s="72">
        <v>364202</v>
      </c>
      <c r="E172" s="73" t="s">
        <v>259</v>
      </c>
      <c r="F172" s="72" t="s">
        <v>260</v>
      </c>
      <c r="G172" s="76">
        <v>59</v>
      </c>
      <c r="H172" s="76">
        <v>59</v>
      </c>
      <c r="I172" s="75">
        <v>741</v>
      </c>
      <c r="J172" s="75">
        <v>12171</v>
      </c>
      <c r="K172" s="65">
        <f t="shared" si="40"/>
        <v>12912</v>
      </c>
      <c r="L172" s="75">
        <v>606</v>
      </c>
      <c r="M172" s="75">
        <v>17222</v>
      </c>
      <c r="N172" s="75">
        <v>135</v>
      </c>
      <c r="O172" s="75">
        <v>-5051</v>
      </c>
      <c r="P172" s="75">
        <v>122.28</v>
      </c>
      <c r="Q172" s="75">
        <v>70.67</v>
      </c>
      <c r="R172" s="75">
        <v>4962</v>
      </c>
      <c r="S172" s="75">
        <v>16867</v>
      </c>
      <c r="T172" s="75">
        <v>6134</v>
      </c>
      <c r="U172" s="75">
        <v>23608</v>
      </c>
      <c r="V172" s="75">
        <v>-1172</v>
      </c>
      <c r="W172" s="75">
        <v>-6741</v>
      </c>
      <c r="X172" s="75">
        <v>80.89</v>
      </c>
      <c r="Y172" s="75">
        <v>71.45</v>
      </c>
      <c r="Z172" s="75">
        <v>10995</v>
      </c>
      <c r="AA172" s="75">
        <v>11003</v>
      </c>
      <c r="AB172" s="75">
        <v>9779</v>
      </c>
      <c r="AC172" s="75">
        <v>9812</v>
      </c>
      <c r="AD172" s="75">
        <v>1216</v>
      </c>
      <c r="AE172" s="75">
        <v>1191</v>
      </c>
      <c r="AF172" s="75">
        <v>112.43</v>
      </c>
      <c r="AG172" s="75">
        <v>112.14</v>
      </c>
      <c r="AH172" s="75">
        <v>17626</v>
      </c>
      <c r="AI172" s="75">
        <v>30660</v>
      </c>
      <c r="AJ172" s="75">
        <v>17984</v>
      </c>
      <c r="AK172" s="75">
        <v>37116</v>
      </c>
      <c r="AL172" s="75">
        <v>-358</v>
      </c>
      <c r="AM172" s="75">
        <v>-6456</v>
      </c>
      <c r="AN172" s="75">
        <v>98.01</v>
      </c>
      <c r="AO172" s="75">
        <v>82.61</v>
      </c>
      <c r="AP172" s="75">
        <v>84.1</v>
      </c>
      <c r="AQ172" s="75">
        <v>285.88</v>
      </c>
      <c r="AR172" s="75">
        <v>103.97</v>
      </c>
      <c r="AS172" s="75">
        <v>400.14</v>
      </c>
      <c r="AT172" s="75">
        <v>-19.87</v>
      </c>
      <c r="AU172" s="75">
        <v>-114.26</v>
      </c>
      <c r="AV172" s="75">
        <v>80.89</v>
      </c>
      <c r="AW172" s="75">
        <v>71.44</v>
      </c>
      <c r="AX172" s="66">
        <v>12.559322033898304</v>
      </c>
      <c r="AY172" s="66">
        <v>206.28813559322035</v>
      </c>
      <c r="AZ172" s="66">
        <v>10.271186440677965</v>
      </c>
      <c r="BA172" s="66">
        <v>291.89830508474574</v>
      </c>
      <c r="BB172" s="66">
        <v>2.2881355932203391</v>
      </c>
      <c r="BC172" s="66">
        <v>-85.610169491525397</v>
      </c>
      <c r="BD172" s="66">
        <v>122.27722772277228</v>
      </c>
      <c r="BE172" s="67">
        <v>70.671234467541524</v>
      </c>
      <c r="BF172" s="59">
        <f t="shared" si="28"/>
        <v>0</v>
      </c>
      <c r="BG172" s="59"/>
      <c r="BH172" s="59"/>
      <c r="BI172" s="60">
        <f t="shared" si="41"/>
        <v>4797.8448461422167</v>
      </c>
      <c r="BJ172" s="59">
        <f t="shared" si="29"/>
        <v>4797.8448461422167</v>
      </c>
      <c r="BK172" s="69">
        <f t="shared" si="30"/>
        <v>275.34100301977867</v>
      </c>
      <c r="BL172" s="69">
        <f t="shared" si="30"/>
        <v>4522.5038431224375</v>
      </c>
      <c r="BM172" s="69">
        <f t="shared" si="31"/>
        <v>29000.117835510322</v>
      </c>
      <c r="BN172" s="69">
        <f t="shared" si="32"/>
        <v>139.96996887388963</v>
      </c>
      <c r="BO172" s="69">
        <f t="shared" si="33"/>
        <v>28860.147866636431</v>
      </c>
      <c r="BP172" s="69">
        <f t="shared" si="34"/>
        <v>31159.168772390967</v>
      </c>
      <c r="BQ172" s="69">
        <f t="shared" si="35"/>
        <v>2299.0209057545353</v>
      </c>
      <c r="BR172" s="69">
        <f t="shared" si="36"/>
        <v>28860.147866636431</v>
      </c>
      <c r="BS172" s="69">
        <f t="shared" si="37"/>
        <v>-28724.776832490545</v>
      </c>
      <c r="BT172" s="69">
        <f t="shared" si="38"/>
        <v>-26636.664929268529</v>
      </c>
      <c r="BU172" s="69">
        <f t="shared" si="39"/>
        <v>-55361.441761759073</v>
      </c>
    </row>
    <row r="173" spans="1:73" x14ac:dyDescent="0.25">
      <c r="A173" s="72">
        <v>35</v>
      </c>
      <c r="B173" s="72">
        <v>220</v>
      </c>
      <c r="C173" s="72">
        <v>363303</v>
      </c>
      <c r="D173" s="72">
        <v>363407</v>
      </c>
      <c r="E173" s="73" t="s">
        <v>256</v>
      </c>
      <c r="F173" s="72" t="s">
        <v>261</v>
      </c>
      <c r="G173" s="76">
        <v>21</v>
      </c>
      <c r="H173" s="76">
        <v>21</v>
      </c>
      <c r="I173" s="75">
        <v>83</v>
      </c>
      <c r="J173" s="75">
        <v>184</v>
      </c>
      <c r="K173" s="65">
        <f t="shared" si="40"/>
        <v>267</v>
      </c>
      <c r="L173" s="75">
        <v>310</v>
      </c>
      <c r="M173" s="75">
        <v>3</v>
      </c>
      <c r="N173" s="75">
        <v>-227</v>
      </c>
      <c r="O173" s="75">
        <v>181</v>
      </c>
      <c r="P173" s="75">
        <v>26.77</v>
      </c>
      <c r="Q173" s="75">
        <v>6133.33</v>
      </c>
      <c r="R173" s="75">
        <v>187</v>
      </c>
      <c r="S173" s="75">
        <v>290</v>
      </c>
      <c r="T173" s="75">
        <v>421</v>
      </c>
      <c r="U173" s="75">
        <v>9</v>
      </c>
      <c r="V173" s="75">
        <v>-234</v>
      </c>
      <c r="W173" s="75">
        <v>281</v>
      </c>
      <c r="X173" s="75">
        <v>44.42</v>
      </c>
      <c r="Y173" s="75">
        <v>3222.22</v>
      </c>
      <c r="Z173" s="75">
        <v>684</v>
      </c>
      <c r="AA173" s="75">
        <v>684</v>
      </c>
      <c r="AB173" s="75">
        <v>184</v>
      </c>
      <c r="AC173" s="75">
        <v>184</v>
      </c>
      <c r="AD173" s="75">
        <v>500</v>
      </c>
      <c r="AE173" s="75">
        <v>500</v>
      </c>
      <c r="AF173" s="75">
        <v>371.74</v>
      </c>
      <c r="AG173" s="75">
        <v>371.74</v>
      </c>
      <c r="AH173" s="75">
        <v>932</v>
      </c>
      <c r="AI173" s="75">
        <v>1042</v>
      </c>
      <c r="AJ173" s="75">
        <v>843</v>
      </c>
      <c r="AK173" s="75">
        <v>290</v>
      </c>
      <c r="AL173" s="75">
        <v>89</v>
      </c>
      <c r="AM173" s="75">
        <v>752</v>
      </c>
      <c r="AN173" s="75">
        <v>110.56</v>
      </c>
      <c r="AO173" s="75">
        <v>359.31</v>
      </c>
      <c r="AP173" s="75">
        <v>8.9</v>
      </c>
      <c r="AQ173" s="75">
        <v>13.81</v>
      </c>
      <c r="AR173" s="75">
        <v>20.05</v>
      </c>
      <c r="AS173" s="75">
        <v>0.43</v>
      </c>
      <c r="AT173" s="75">
        <v>-11.15</v>
      </c>
      <c r="AU173" s="75">
        <v>13.38</v>
      </c>
      <c r="AV173" s="75">
        <v>44.39</v>
      </c>
      <c r="AW173" s="75">
        <v>3211.63</v>
      </c>
      <c r="AX173" s="66">
        <v>3.9523809523809526</v>
      </c>
      <c r="AY173" s="66">
        <v>8.7619047619047628</v>
      </c>
      <c r="AZ173" s="66">
        <v>14.761904761904763</v>
      </c>
      <c r="BA173" s="66">
        <v>0.14285714285714285</v>
      </c>
      <c r="BB173" s="66">
        <v>-10.80952380952381</v>
      </c>
      <c r="BC173" s="66">
        <v>8.6190476190476204</v>
      </c>
      <c r="BD173" s="66">
        <v>26.7741935483871</v>
      </c>
      <c r="BE173" s="67">
        <v>6133.3333333333339</v>
      </c>
      <c r="BF173" s="59">
        <f t="shared" si="28"/>
        <v>0</v>
      </c>
      <c r="BG173" s="59"/>
      <c r="BH173" s="59"/>
      <c r="BI173" s="60">
        <f t="shared" si="41"/>
        <v>99.211940359353449</v>
      </c>
      <c r="BJ173" s="59">
        <f t="shared" si="29"/>
        <v>99.211940359353449</v>
      </c>
      <c r="BK173" s="69">
        <f t="shared" si="30"/>
        <v>30.841164980622985</v>
      </c>
      <c r="BL173" s="69">
        <f t="shared" si="30"/>
        <v>68.370775378730471</v>
      </c>
      <c r="BM173" s="69">
        <f t="shared" si="31"/>
        <v>10287.934167988858</v>
      </c>
      <c r="BN173" s="69">
        <f t="shared" si="32"/>
        <v>15.67814766063811</v>
      </c>
      <c r="BO173" s="69">
        <f t="shared" si="33"/>
        <v>10272.256020328221</v>
      </c>
      <c r="BP173" s="69">
        <f t="shared" si="34"/>
        <v>10307.012395865057</v>
      </c>
      <c r="BQ173" s="69">
        <f t="shared" si="35"/>
        <v>34.756375536836295</v>
      </c>
      <c r="BR173" s="69">
        <f t="shared" si="36"/>
        <v>10272.256020328221</v>
      </c>
      <c r="BS173" s="69">
        <f t="shared" si="37"/>
        <v>-10257.093003008236</v>
      </c>
      <c r="BT173" s="69">
        <f t="shared" si="38"/>
        <v>-10238.641620486325</v>
      </c>
      <c r="BU173" s="69">
        <f t="shared" si="39"/>
        <v>-20495.734623494562</v>
      </c>
    </row>
    <row r="174" spans="1:73" ht="15" customHeight="1" x14ac:dyDescent="0.25">
      <c r="A174" s="72">
        <v>35</v>
      </c>
      <c r="B174" s="72">
        <v>222</v>
      </c>
      <c r="C174" s="72">
        <v>364005</v>
      </c>
      <c r="D174" s="72">
        <v>363924</v>
      </c>
      <c r="E174" s="73" t="s">
        <v>262</v>
      </c>
      <c r="F174" s="72" t="s">
        <v>263</v>
      </c>
      <c r="G174" s="76">
        <v>14</v>
      </c>
      <c r="H174" s="76">
        <v>14</v>
      </c>
      <c r="I174" s="75">
        <v>169</v>
      </c>
      <c r="J174" s="75">
        <v>51</v>
      </c>
      <c r="K174" s="65">
        <f t="shared" si="40"/>
        <v>220</v>
      </c>
      <c r="L174" s="75">
        <v>403</v>
      </c>
      <c r="M174" s="75">
        <v>17</v>
      </c>
      <c r="N174" s="75">
        <v>-234</v>
      </c>
      <c r="O174" s="75">
        <v>34</v>
      </c>
      <c r="P174" s="75">
        <v>41.94</v>
      </c>
      <c r="Q174" s="75">
        <v>300</v>
      </c>
      <c r="R174" s="75">
        <v>249</v>
      </c>
      <c r="S174" s="75">
        <v>125</v>
      </c>
      <c r="T174" s="75">
        <v>529</v>
      </c>
      <c r="U174" s="75">
        <v>122</v>
      </c>
      <c r="V174" s="75">
        <v>-280</v>
      </c>
      <c r="W174" s="75">
        <v>3</v>
      </c>
      <c r="X174" s="75">
        <v>47.07</v>
      </c>
      <c r="Y174" s="75">
        <v>102.46</v>
      </c>
      <c r="Z174" s="75">
        <v>0</v>
      </c>
      <c r="AA174" s="75">
        <v>0</v>
      </c>
      <c r="AB174" s="75">
        <v>0</v>
      </c>
      <c r="AC174" s="75">
        <v>0</v>
      </c>
      <c r="AD174" s="75">
        <v>0</v>
      </c>
      <c r="AE174" s="75">
        <v>0</v>
      </c>
      <c r="AF174" s="75">
        <v>0</v>
      </c>
      <c r="AG174" s="75">
        <v>0</v>
      </c>
      <c r="AH174" s="75">
        <v>514</v>
      </c>
      <c r="AI174" s="75">
        <v>217</v>
      </c>
      <c r="AJ174" s="75">
        <v>851</v>
      </c>
      <c r="AK174" s="75">
        <v>250</v>
      </c>
      <c r="AL174" s="75">
        <v>-337</v>
      </c>
      <c r="AM174" s="75">
        <v>-33</v>
      </c>
      <c r="AN174" s="75">
        <v>60.4</v>
      </c>
      <c r="AO174" s="75">
        <v>86.8</v>
      </c>
      <c r="AP174" s="75">
        <v>17.79</v>
      </c>
      <c r="AQ174" s="75">
        <v>8.93</v>
      </c>
      <c r="AR174" s="75">
        <v>37.79</v>
      </c>
      <c r="AS174" s="75">
        <v>8.7100000000000009</v>
      </c>
      <c r="AT174" s="75">
        <v>-20</v>
      </c>
      <c r="AU174" s="75">
        <v>0.22</v>
      </c>
      <c r="AV174" s="75">
        <v>47.08</v>
      </c>
      <c r="AW174" s="75">
        <v>102.53</v>
      </c>
      <c r="AX174" s="66">
        <v>12.071428571428571</v>
      </c>
      <c r="AY174" s="66">
        <v>3.6428571428571428</v>
      </c>
      <c r="AZ174" s="66">
        <v>28.785714285714285</v>
      </c>
      <c r="BA174" s="66">
        <v>1.2142857142857142</v>
      </c>
      <c r="BB174" s="66">
        <v>-16.714285714285715</v>
      </c>
      <c r="BC174" s="66">
        <v>2.4285714285714288</v>
      </c>
      <c r="BD174" s="66">
        <v>41.935483870967744</v>
      </c>
      <c r="BE174" s="67">
        <v>300</v>
      </c>
      <c r="BF174" s="59">
        <f t="shared" si="28"/>
        <v>0</v>
      </c>
      <c r="BG174" s="59"/>
      <c r="BH174" s="59"/>
      <c r="BI174" s="60">
        <f t="shared" si="41"/>
        <v>81.747666213699475</v>
      </c>
      <c r="BJ174" s="59">
        <f t="shared" si="29"/>
        <v>81.747666213699475</v>
      </c>
      <c r="BK174" s="69">
        <f t="shared" si="30"/>
        <v>62.797070864160048</v>
      </c>
      <c r="BL174" s="69">
        <f t="shared" si="30"/>
        <v>18.950595349539423</v>
      </c>
      <c r="BM174" s="69">
        <f t="shared" si="31"/>
        <v>6880.0936555760172</v>
      </c>
      <c r="BN174" s="69">
        <f t="shared" si="32"/>
        <v>31.922975357202901</v>
      </c>
      <c r="BO174" s="69">
        <f t="shared" si="33"/>
        <v>6848.1706802188146</v>
      </c>
      <c r="BP174" s="69">
        <f t="shared" si="34"/>
        <v>6857.8042408295678</v>
      </c>
      <c r="BQ174" s="69">
        <f t="shared" si="35"/>
        <v>9.6335606107535376</v>
      </c>
      <c r="BR174" s="69">
        <f t="shared" si="36"/>
        <v>6848.1706802188146</v>
      </c>
      <c r="BS174" s="69">
        <f t="shared" si="37"/>
        <v>-6817.2965847118576</v>
      </c>
      <c r="BT174" s="69">
        <f t="shared" si="38"/>
        <v>-6838.8536454800287</v>
      </c>
      <c r="BU174" s="69">
        <f t="shared" si="39"/>
        <v>-13656.150230191886</v>
      </c>
    </row>
    <row r="175" spans="1:73" x14ac:dyDescent="0.25">
      <c r="A175" s="72">
        <v>35</v>
      </c>
      <c r="B175" s="72">
        <v>224</v>
      </c>
      <c r="C175" s="72">
        <v>364400</v>
      </c>
      <c r="D175" s="72">
        <v>364804</v>
      </c>
      <c r="E175" s="73" t="s">
        <v>264</v>
      </c>
      <c r="F175" s="72" t="s">
        <v>265</v>
      </c>
      <c r="G175" s="76">
        <v>29</v>
      </c>
      <c r="H175" s="76">
        <v>29</v>
      </c>
      <c r="I175" s="75">
        <v>4639</v>
      </c>
      <c r="J175" s="75">
        <v>409</v>
      </c>
      <c r="K175" s="65">
        <f t="shared" si="40"/>
        <v>5048</v>
      </c>
      <c r="L175" s="75">
        <v>4933</v>
      </c>
      <c r="M175" s="75">
        <v>164</v>
      </c>
      <c r="N175" s="75">
        <v>-294</v>
      </c>
      <c r="O175" s="75">
        <v>245</v>
      </c>
      <c r="P175" s="75">
        <v>94.04</v>
      </c>
      <c r="Q175" s="75">
        <v>249.39</v>
      </c>
      <c r="R175" s="75">
        <v>6552</v>
      </c>
      <c r="S175" s="75">
        <v>2223</v>
      </c>
      <c r="T175" s="75">
        <v>6763</v>
      </c>
      <c r="U175" s="75">
        <v>1670</v>
      </c>
      <c r="V175" s="75">
        <v>-211</v>
      </c>
      <c r="W175" s="75">
        <v>553</v>
      </c>
      <c r="X175" s="75">
        <v>96.88</v>
      </c>
      <c r="Y175" s="75">
        <v>133.11000000000001</v>
      </c>
      <c r="Z175" s="75">
        <v>0</v>
      </c>
      <c r="AA175" s="75">
        <v>0</v>
      </c>
      <c r="AB175" s="75">
        <v>0</v>
      </c>
      <c r="AC175" s="75">
        <v>0</v>
      </c>
      <c r="AD175" s="75">
        <v>0</v>
      </c>
      <c r="AE175" s="75">
        <v>0</v>
      </c>
      <c r="AF175" s="75">
        <v>0</v>
      </c>
      <c r="AG175" s="75">
        <v>0</v>
      </c>
      <c r="AH175" s="75">
        <v>7927</v>
      </c>
      <c r="AI175" s="75">
        <v>3371</v>
      </c>
      <c r="AJ175" s="75">
        <v>8656</v>
      </c>
      <c r="AK175" s="75">
        <v>2641</v>
      </c>
      <c r="AL175" s="75">
        <v>-729</v>
      </c>
      <c r="AM175" s="75">
        <v>730</v>
      </c>
      <c r="AN175" s="75">
        <v>91.58</v>
      </c>
      <c r="AO175" s="75">
        <v>127.64</v>
      </c>
      <c r="AP175" s="75">
        <v>225.93</v>
      </c>
      <c r="AQ175" s="75">
        <v>76.66</v>
      </c>
      <c r="AR175" s="75">
        <v>233.21</v>
      </c>
      <c r="AS175" s="75">
        <v>57.59</v>
      </c>
      <c r="AT175" s="75">
        <v>-7.28</v>
      </c>
      <c r="AU175" s="75">
        <v>19.07</v>
      </c>
      <c r="AV175" s="75">
        <v>96.88</v>
      </c>
      <c r="AW175" s="75">
        <v>133.11000000000001</v>
      </c>
      <c r="AX175" s="66">
        <v>159.9655172413793</v>
      </c>
      <c r="AY175" s="66">
        <v>14.103448275862069</v>
      </c>
      <c r="AZ175" s="66">
        <v>170.10344827586206</v>
      </c>
      <c r="BA175" s="66">
        <v>5.6551724137931032</v>
      </c>
      <c r="BB175" s="66">
        <v>-10.137931034482762</v>
      </c>
      <c r="BC175" s="66">
        <v>8.4482758620689662</v>
      </c>
      <c r="BD175" s="66">
        <v>94.040137847151826</v>
      </c>
      <c r="BE175" s="67">
        <v>249.39024390243904</v>
      </c>
      <c r="BF175" s="59">
        <f t="shared" si="28"/>
        <v>0</v>
      </c>
      <c r="BG175" s="59"/>
      <c r="BH175" s="59"/>
      <c r="BI175" s="60">
        <f t="shared" si="41"/>
        <v>1875.7373593034315</v>
      </c>
      <c r="BJ175" s="59">
        <f t="shared" si="29"/>
        <v>1875.7373593034315</v>
      </c>
      <c r="BK175" s="69">
        <f t="shared" si="30"/>
        <v>1723.7610162061449</v>
      </c>
      <c r="BL175" s="69">
        <f t="shared" si="30"/>
        <v>151.97634309728676</v>
      </c>
      <c r="BM175" s="69">
        <f t="shared" si="31"/>
        <v>15061.772637912642</v>
      </c>
      <c r="BN175" s="69">
        <f t="shared" si="32"/>
        <v>876.27622888795418</v>
      </c>
      <c r="BO175" s="69">
        <f t="shared" si="33"/>
        <v>14185.496409024687</v>
      </c>
      <c r="BP175" s="69">
        <f t="shared" si="34"/>
        <v>14262.753787256024</v>
      </c>
      <c r="BQ175" s="69">
        <f t="shared" si="35"/>
        <v>77.257378231337199</v>
      </c>
      <c r="BR175" s="69">
        <f t="shared" si="36"/>
        <v>14185.496409024687</v>
      </c>
      <c r="BS175" s="69">
        <f t="shared" si="37"/>
        <v>-13338.011621706497</v>
      </c>
      <c r="BT175" s="69">
        <f t="shared" si="38"/>
        <v>-14110.777444158737</v>
      </c>
      <c r="BU175" s="69">
        <f t="shared" si="39"/>
        <v>-27448.789065865232</v>
      </c>
    </row>
    <row r="176" spans="1:73" x14ac:dyDescent="0.25">
      <c r="A176" s="72">
        <v>35</v>
      </c>
      <c r="B176" s="72">
        <v>226</v>
      </c>
      <c r="C176" s="72">
        <v>360907</v>
      </c>
      <c r="D176" s="72">
        <v>361007</v>
      </c>
      <c r="E176" s="73" t="s">
        <v>266</v>
      </c>
      <c r="F176" s="72" t="s">
        <v>267</v>
      </c>
      <c r="G176" s="76">
        <v>24</v>
      </c>
      <c r="H176" s="76">
        <v>24</v>
      </c>
      <c r="I176" s="75">
        <v>255</v>
      </c>
      <c r="J176" s="75">
        <v>25097</v>
      </c>
      <c r="K176" s="65">
        <f t="shared" si="40"/>
        <v>25352</v>
      </c>
      <c r="L176" s="75">
        <v>686</v>
      </c>
      <c r="M176" s="75">
        <v>23001</v>
      </c>
      <c r="N176" s="75">
        <v>-431</v>
      </c>
      <c r="O176" s="75">
        <v>2096</v>
      </c>
      <c r="P176" s="75">
        <v>37.17</v>
      </c>
      <c r="Q176" s="75">
        <v>109.11</v>
      </c>
      <c r="R176" s="75">
        <v>9346</v>
      </c>
      <c r="S176" s="75">
        <v>34303</v>
      </c>
      <c r="T176" s="75">
        <v>9432</v>
      </c>
      <c r="U176" s="75">
        <v>32193</v>
      </c>
      <c r="V176" s="75">
        <v>-86</v>
      </c>
      <c r="W176" s="75">
        <v>2110</v>
      </c>
      <c r="X176" s="75">
        <v>99.09</v>
      </c>
      <c r="Y176" s="75">
        <v>106.55</v>
      </c>
      <c r="Z176" s="75">
        <v>0</v>
      </c>
      <c r="AA176" s="75">
        <v>0</v>
      </c>
      <c r="AB176" s="75">
        <v>0</v>
      </c>
      <c r="AC176" s="75">
        <v>0</v>
      </c>
      <c r="AD176" s="75">
        <v>0</v>
      </c>
      <c r="AE176" s="75">
        <v>0</v>
      </c>
      <c r="AF176" s="75">
        <v>0</v>
      </c>
      <c r="AG176" s="75">
        <v>0</v>
      </c>
      <c r="AH176" s="75">
        <v>9652</v>
      </c>
      <c r="AI176" s="75">
        <v>34895</v>
      </c>
      <c r="AJ176" s="75">
        <v>10108</v>
      </c>
      <c r="AK176" s="75">
        <v>33603</v>
      </c>
      <c r="AL176" s="75">
        <v>-456</v>
      </c>
      <c r="AM176" s="75">
        <v>1292</v>
      </c>
      <c r="AN176" s="75">
        <v>95.49</v>
      </c>
      <c r="AO176" s="75">
        <v>103.84</v>
      </c>
      <c r="AP176" s="75">
        <v>389.42</v>
      </c>
      <c r="AQ176" s="75">
        <v>1429.29</v>
      </c>
      <c r="AR176" s="75">
        <v>393</v>
      </c>
      <c r="AS176" s="75">
        <v>1341.38</v>
      </c>
      <c r="AT176" s="75">
        <v>-3.58</v>
      </c>
      <c r="AU176" s="75">
        <v>87.91</v>
      </c>
      <c r="AV176" s="75">
        <v>99.09</v>
      </c>
      <c r="AW176" s="75">
        <v>106.55</v>
      </c>
      <c r="AX176" s="66">
        <v>10.625</v>
      </c>
      <c r="AY176" s="66">
        <v>1045.7083333333333</v>
      </c>
      <c r="AZ176" s="66">
        <v>28.583333333333332</v>
      </c>
      <c r="BA176" s="66">
        <v>958.375</v>
      </c>
      <c r="BB176" s="66">
        <v>-17.958333333333332</v>
      </c>
      <c r="BC176" s="66">
        <v>87.333333333333258</v>
      </c>
      <c r="BD176" s="66">
        <v>37.172011661807581</v>
      </c>
      <c r="BE176" s="67">
        <v>109.11264727620538</v>
      </c>
      <c r="BF176" s="59">
        <f t="shared" si="28"/>
        <v>0</v>
      </c>
      <c r="BG176" s="59"/>
      <c r="BH176" s="59"/>
      <c r="BI176" s="60">
        <f t="shared" si="41"/>
        <v>9420.3037902259493</v>
      </c>
      <c r="BJ176" s="59">
        <f t="shared" si="29"/>
        <v>9420.3037902259493</v>
      </c>
      <c r="BK176" s="69">
        <f t="shared" si="30"/>
        <v>94.752976747697119</v>
      </c>
      <c r="BL176" s="69">
        <f t="shared" si="30"/>
        <v>9325.550813478254</v>
      </c>
      <c r="BM176" s="69">
        <f t="shared" si="31"/>
        <v>11787.888969143163</v>
      </c>
      <c r="BN176" s="69">
        <f t="shared" si="32"/>
        <v>48.167803053767692</v>
      </c>
      <c r="BO176" s="69">
        <f t="shared" si="33"/>
        <v>11739.721166089395</v>
      </c>
      <c r="BP176" s="69">
        <f t="shared" si="34"/>
        <v>16480.377453306683</v>
      </c>
      <c r="BQ176" s="69">
        <f t="shared" si="35"/>
        <v>4740.6562872172854</v>
      </c>
      <c r="BR176" s="69">
        <f t="shared" si="36"/>
        <v>11739.721166089395</v>
      </c>
      <c r="BS176" s="69">
        <f t="shared" si="37"/>
        <v>-11693.135992395466</v>
      </c>
      <c r="BT176" s="69">
        <f t="shared" si="38"/>
        <v>-7154.8266398284286</v>
      </c>
      <c r="BU176" s="69">
        <f t="shared" si="39"/>
        <v>-18847.962632223895</v>
      </c>
    </row>
    <row r="177" spans="1:73" x14ac:dyDescent="0.25">
      <c r="A177" s="72">
        <v>35</v>
      </c>
      <c r="B177" s="72">
        <v>228</v>
      </c>
      <c r="C177" s="72">
        <v>362207</v>
      </c>
      <c r="D177" s="72">
        <v>362300</v>
      </c>
      <c r="E177" s="73" t="s">
        <v>268</v>
      </c>
      <c r="F177" s="72" t="s">
        <v>269</v>
      </c>
      <c r="G177" s="76">
        <v>9</v>
      </c>
      <c r="H177" s="76">
        <v>9</v>
      </c>
      <c r="I177" s="75">
        <v>22</v>
      </c>
      <c r="J177" s="75">
        <v>120</v>
      </c>
      <c r="K177" s="65">
        <f t="shared" si="40"/>
        <v>142</v>
      </c>
      <c r="L177" s="75">
        <v>15</v>
      </c>
      <c r="M177" s="75">
        <v>70</v>
      </c>
      <c r="N177" s="75">
        <v>7</v>
      </c>
      <c r="O177" s="75">
        <v>50</v>
      </c>
      <c r="P177" s="75">
        <v>146.66999999999999</v>
      </c>
      <c r="Q177" s="75">
        <v>171.43</v>
      </c>
      <c r="R177" s="75">
        <v>102</v>
      </c>
      <c r="S177" s="75">
        <v>193</v>
      </c>
      <c r="T177" s="75">
        <v>55</v>
      </c>
      <c r="U177" s="75">
        <v>110</v>
      </c>
      <c r="V177" s="75">
        <v>47</v>
      </c>
      <c r="W177" s="75">
        <v>83</v>
      </c>
      <c r="X177" s="75">
        <v>185.45</v>
      </c>
      <c r="Y177" s="75">
        <v>175.45</v>
      </c>
      <c r="Z177" s="75">
        <v>0</v>
      </c>
      <c r="AA177" s="75">
        <v>0</v>
      </c>
      <c r="AB177" s="75">
        <v>0</v>
      </c>
      <c r="AC177" s="75">
        <v>0</v>
      </c>
      <c r="AD177" s="75">
        <v>0</v>
      </c>
      <c r="AE177" s="75">
        <v>0</v>
      </c>
      <c r="AF177" s="75">
        <v>0</v>
      </c>
      <c r="AG177" s="75">
        <v>0</v>
      </c>
      <c r="AH177" s="75">
        <v>165</v>
      </c>
      <c r="AI177" s="75">
        <v>294</v>
      </c>
      <c r="AJ177" s="75">
        <v>170</v>
      </c>
      <c r="AK177" s="75">
        <v>333</v>
      </c>
      <c r="AL177" s="75">
        <v>-5</v>
      </c>
      <c r="AM177" s="75">
        <v>-39</v>
      </c>
      <c r="AN177" s="75">
        <v>97.06</v>
      </c>
      <c r="AO177" s="75">
        <v>88.29</v>
      </c>
      <c r="AP177" s="75">
        <v>11.33</v>
      </c>
      <c r="AQ177" s="75">
        <v>21.44</v>
      </c>
      <c r="AR177" s="75">
        <v>6.11</v>
      </c>
      <c r="AS177" s="75">
        <v>12.22</v>
      </c>
      <c r="AT177" s="75">
        <v>5.22</v>
      </c>
      <c r="AU177" s="75">
        <v>9.2200000000000006</v>
      </c>
      <c r="AV177" s="75">
        <v>185.43</v>
      </c>
      <c r="AW177" s="75">
        <v>175.45</v>
      </c>
      <c r="AX177" s="66">
        <v>2.4444444444444446</v>
      </c>
      <c r="AY177" s="66">
        <v>13.333333333333334</v>
      </c>
      <c r="AZ177" s="66">
        <v>1.6666666666666667</v>
      </c>
      <c r="BA177" s="66">
        <v>7.7777777777777777</v>
      </c>
      <c r="BB177" s="66">
        <v>0.7777777777777779</v>
      </c>
      <c r="BC177" s="66">
        <v>5.5555555555555562</v>
      </c>
      <c r="BD177" s="66">
        <v>146.66666666666669</v>
      </c>
      <c r="BE177" s="67">
        <v>171.42857142857144</v>
      </c>
      <c r="BF177" s="59">
        <f t="shared" si="28"/>
        <v>0</v>
      </c>
      <c r="BG177" s="59"/>
      <c r="BH177" s="59"/>
      <c r="BI177" s="60">
        <f t="shared" si="41"/>
        <v>52.764402737933295</v>
      </c>
      <c r="BJ177" s="59">
        <f t="shared" si="29"/>
        <v>52.764402737933295</v>
      </c>
      <c r="BK177" s="69">
        <f t="shared" si="30"/>
        <v>8.1747666213699475</v>
      </c>
      <c r="BL177" s="69">
        <f t="shared" si="30"/>
        <v>44.589636116563348</v>
      </c>
      <c r="BM177" s="69">
        <f t="shared" si="31"/>
        <v>4406.551090880319</v>
      </c>
      <c r="BN177" s="69">
        <f t="shared" si="32"/>
        <v>4.1556535967956441</v>
      </c>
      <c r="BO177" s="69">
        <f t="shared" si="33"/>
        <v>4402.3954372835233</v>
      </c>
      <c r="BP177" s="69">
        <f t="shared" si="34"/>
        <v>4425.0626387205903</v>
      </c>
      <c r="BQ177" s="69">
        <f t="shared" si="35"/>
        <v>22.667201437067149</v>
      </c>
      <c r="BR177" s="69">
        <f t="shared" si="36"/>
        <v>4402.3954372835233</v>
      </c>
      <c r="BS177" s="69">
        <f t="shared" si="37"/>
        <v>-4398.3763242589494</v>
      </c>
      <c r="BT177" s="69">
        <f t="shared" si="38"/>
        <v>-4380.473002604027</v>
      </c>
      <c r="BU177" s="69">
        <f t="shared" si="39"/>
        <v>-8778.8493268629754</v>
      </c>
    </row>
    <row r="178" spans="1:73" x14ac:dyDescent="0.25">
      <c r="A178" s="72">
        <v>35</v>
      </c>
      <c r="B178" s="72">
        <v>302</v>
      </c>
      <c r="C178" s="72">
        <v>356600</v>
      </c>
      <c r="D178" s="72">
        <v>350002</v>
      </c>
      <c r="E178" s="73" t="s">
        <v>270</v>
      </c>
      <c r="F178" s="72" t="s">
        <v>271</v>
      </c>
      <c r="G178" s="76">
        <v>12</v>
      </c>
      <c r="H178" s="76">
        <v>12</v>
      </c>
      <c r="I178" s="75">
        <v>80118</v>
      </c>
      <c r="J178" s="75">
        <v>153733</v>
      </c>
      <c r="K178" s="65">
        <f t="shared" si="40"/>
        <v>233851</v>
      </c>
      <c r="L178" s="75">
        <v>103175</v>
      </c>
      <c r="M178" s="75">
        <v>157228</v>
      </c>
      <c r="N178" s="75">
        <v>-23057</v>
      </c>
      <c r="O178" s="75">
        <v>-3495</v>
      </c>
      <c r="P178" s="75">
        <v>77.650000000000006</v>
      </c>
      <c r="Q178" s="75">
        <v>97.78</v>
      </c>
      <c r="R178" s="75">
        <v>158425</v>
      </c>
      <c r="S178" s="75">
        <v>233183</v>
      </c>
      <c r="T178" s="75">
        <v>180875</v>
      </c>
      <c r="U178" s="75">
        <v>236987</v>
      </c>
      <c r="V178" s="75">
        <v>-22450</v>
      </c>
      <c r="W178" s="75">
        <v>-3804</v>
      </c>
      <c r="X178" s="75">
        <v>87.59</v>
      </c>
      <c r="Y178" s="75">
        <v>98.39</v>
      </c>
      <c r="Z178" s="75">
        <v>40771</v>
      </c>
      <c r="AA178" s="75">
        <v>40596</v>
      </c>
      <c r="AB178" s="75">
        <v>38979</v>
      </c>
      <c r="AC178" s="75">
        <v>38825</v>
      </c>
      <c r="AD178" s="75">
        <v>1792</v>
      </c>
      <c r="AE178" s="75">
        <v>1771</v>
      </c>
      <c r="AF178" s="75">
        <v>104.6</v>
      </c>
      <c r="AG178" s="75">
        <v>104.56</v>
      </c>
      <c r="AH178" s="75">
        <v>203231</v>
      </c>
      <c r="AI178" s="75">
        <v>277235</v>
      </c>
      <c r="AJ178" s="75">
        <v>223736</v>
      </c>
      <c r="AK178" s="75">
        <v>281380</v>
      </c>
      <c r="AL178" s="75">
        <v>-20505</v>
      </c>
      <c r="AM178" s="75">
        <v>-4145</v>
      </c>
      <c r="AN178" s="75">
        <v>90.84</v>
      </c>
      <c r="AO178" s="75">
        <v>98.53</v>
      </c>
      <c r="AP178" s="75">
        <v>13202.08</v>
      </c>
      <c r="AQ178" s="75">
        <v>19431.919999999998</v>
      </c>
      <c r="AR178" s="75">
        <v>15072.92</v>
      </c>
      <c r="AS178" s="75">
        <v>19748.919999999998</v>
      </c>
      <c r="AT178" s="75">
        <v>-1870.84</v>
      </c>
      <c r="AU178" s="75">
        <v>-317</v>
      </c>
      <c r="AV178" s="75">
        <v>87.59</v>
      </c>
      <c r="AW178" s="75">
        <v>98.39</v>
      </c>
      <c r="AX178" s="66">
        <v>6676.5</v>
      </c>
      <c r="AY178" s="66">
        <v>12811.083333333334</v>
      </c>
      <c r="AZ178" s="66">
        <v>8597.9166666666661</v>
      </c>
      <c r="BA178" s="66">
        <v>13102.333333333334</v>
      </c>
      <c r="BB178" s="66">
        <v>-1921.4166666666661</v>
      </c>
      <c r="BC178" s="66">
        <v>-291.25</v>
      </c>
      <c r="BD178" s="66">
        <v>77.652532105645761</v>
      </c>
      <c r="BE178" s="67">
        <v>97.777113491235653</v>
      </c>
      <c r="BF178" s="59">
        <f t="shared" si="28"/>
        <v>0</v>
      </c>
      <c r="BG178" s="59"/>
      <c r="BH178" s="59"/>
      <c r="BI178" s="60">
        <f t="shared" si="41"/>
        <v>86894.424962453792</v>
      </c>
      <c r="BJ178" s="59">
        <f t="shared" si="29"/>
        <v>86894.424962453792</v>
      </c>
      <c r="BK178" s="69">
        <f t="shared" si="30"/>
        <v>29770.27055322352</v>
      </c>
      <c r="BL178" s="69">
        <f t="shared" si="30"/>
        <v>57124.154409230279</v>
      </c>
      <c r="BM178" s="69">
        <f t="shared" si="31"/>
        <v>21003.617622502577</v>
      </c>
      <c r="BN178" s="69">
        <f t="shared" si="32"/>
        <v>15133.757039457882</v>
      </c>
      <c r="BO178" s="69">
        <f t="shared" si="33"/>
        <v>5869.8605830446977</v>
      </c>
      <c r="BP178" s="69">
        <f t="shared" si="34"/>
        <v>34909.001237416727</v>
      </c>
      <c r="BQ178" s="69">
        <f t="shared" si="35"/>
        <v>29039.140654372033</v>
      </c>
      <c r="BR178" s="69">
        <f t="shared" si="36"/>
        <v>5869.8605830446977</v>
      </c>
      <c r="BS178" s="69">
        <f t="shared" si="37"/>
        <v>8766.6529307209421</v>
      </c>
      <c r="BT178" s="69">
        <f t="shared" si="38"/>
        <v>22215.153171813552</v>
      </c>
      <c r="BU178" s="69">
        <f t="shared" si="39"/>
        <v>30981.806102534494</v>
      </c>
    </row>
    <row r="179" spans="1:73" x14ac:dyDescent="0.25">
      <c r="A179" s="72">
        <v>35</v>
      </c>
      <c r="B179" s="72">
        <v>304</v>
      </c>
      <c r="C179" s="72">
        <v>359007</v>
      </c>
      <c r="D179" s="72">
        <v>356600</v>
      </c>
      <c r="E179" s="73" t="s">
        <v>272</v>
      </c>
      <c r="F179" s="72" t="s">
        <v>270</v>
      </c>
      <c r="G179" s="76">
        <v>65</v>
      </c>
      <c r="H179" s="76">
        <v>65</v>
      </c>
      <c r="I179" s="75">
        <v>115727</v>
      </c>
      <c r="J179" s="75">
        <v>701629</v>
      </c>
      <c r="K179" s="65">
        <f t="shared" si="40"/>
        <v>817356</v>
      </c>
      <c r="L179" s="75">
        <v>128704</v>
      </c>
      <c r="M179" s="75">
        <v>656455</v>
      </c>
      <c r="N179" s="75">
        <v>-12977</v>
      </c>
      <c r="O179" s="75">
        <v>45174</v>
      </c>
      <c r="P179" s="75">
        <v>89.92</v>
      </c>
      <c r="Q179" s="75">
        <v>106.88</v>
      </c>
      <c r="R179" s="75">
        <v>390827</v>
      </c>
      <c r="S179" s="75">
        <v>985535</v>
      </c>
      <c r="T179" s="75">
        <v>369169</v>
      </c>
      <c r="U179" s="75">
        <v>926754</v>
      </c>
      <c r="V179" s="75">
        <v>21658</v>
      </c>
      <c r="W179" s="75">
        <v>58781</v>
      </c>
      <c r="X179" s="75">
        <v>105.87</v>
      </c>
      <c r="Y179" s="75">
        <v>106.34</v>
      </c>
      <c r="Z179" s="75">
        <v>107793</v>
      </c>
      <c r="AA179" s="75">
        <v>107100</v>
      </c>
      <c r="AB179" s="75">
        <v>104006</v>
      </c>
      <c r="AC179" s="75">
        <v>103830</v>
      </c>
      <c r="AD179" s="75">
        <v>3787</v>
      </c>
      <c r="AE179" s="75">
        <v>3270</v>
      </c>
      <c r="AF179" s="75">
        <v>103.64</v>
      </c>
      <c r="AG179" s="75">
        <v>103.15</v>
      </c>
      <c r="AH179" s="75">
        <v>513080</v>
      </c>
      <c r="AI179" s="75">
        <v>1109568</v>
      </c>
      <c r="AJ179" s="75">
        <v>497386</v>
      </c>
      <c r="AK179" s="75">
        <v>1058755</v>
      </c>
      <c r="AL179" s="75">
        <v>15694</v>
      </c>
      <c r="AM179" s="75">
        <v>50813</v>
      </c>
      <c r="AN179" s="75">
        <v>103.16</v>
      </c>
      <c r="AO179" s="75">
        <v>104.8</v>
      </c>
      <c r="AP179" s="75">
        <v>6012.72</v>
      </c>
      <c r="AQ179" s="75">
        <v>15162.08</v>
      </c>
      <c r="AR179" s="75">
        <v>5679.52</v>
      </c>
      <c r="AS179" s="75">
        <v>14257.75</v>
      </c>
      <c r="AT179" s="75">
        <v>333.2</v>
      </c>
      <c r="AU179" s="75">
        <v>904.33</v>
      </c>
      <c r="AV179" s="75">
        <v>105.87</v>
      </c>
      <c r="AW179" s="75">
        <v>106.34</v>
      </c>
      <c r="AX179" s="66">
        <v>1780.4153846153847</v>
      </c>
      <c r="AY179" s="66">
        <v>10794.292307692307</v>
      </c>
      <c r="AZ179" s="66">
        <v>1980.0615384615385</v>
      </c>
      <c r="BA179" s="66">
        <v>10099.307692307691</v>
      </c>
      <c r="BB179" s="66">
        <v>-199.64615384615377</v>
      </c>
      <c r="BC179" s="66">
        <v>694.98461538461561</v>
      </c>
      <c r="BD179" s="66">
        <v>89.917174291397316</v>
      </c>
      <c r="BE179" s="67">
        <v>106.8815074909933</v>
      </c>
      <c r="BF179" s="59">
        <f t="shared" si="28"/>
        <v>0</v>
      </c>
      <c r="BG179" s="59"/>
      <c r="BH179" s="59"/>
      <c r="BI179" s="60">
        <f t="shared" si="41"/>
        <v>303713.38848074793</v>
      </c>
      <c r="BJ179" s="59">
        <f t="shared" si="29"/>
        <v>303713.38848074793</v>
      </c>
      <c r="BK179" s="69">
        <f t="shared" si="30"/>
        <v>43001.87349051272</v>
      </c>
      <c r="BL179" s="69">
        <f t="shared" si="30"/>
        <v>260711.51499023521</v>
      </c>
      <c r="BM179" s="69">
        <f t="shared" si="31"/>
        <v>53655.138330721027</v>
      </c>
      <c r="BN179" s="69">
        <f t="shared" si="32"/>
        <v>21860.060172562247</v>
      </c>
      <c r="BO179" s="69">
        <f t="shared" si="33"/>
        <v>31795.07815815878</v>
      </c>
      <c r="BP179" s="69">
        <f t="shared" si="34"/>
        <v>164328.12713389201</v>
      </c>
      <c r="BQ179" s="69">
        <f t="shared" si="35"/>
        <v>132533.04897573323</v>
      </c>
      <c r="BR179" s="69">
        <f t="shared" si="36"/>
        <v>31795.07815815878</v>
      </c>
      <c r="BS179" s="69">
        <f t="shared" si="37"/>
        <v>-10653.264840208307</v>
      </c>
      <c r="BT179" s="69">
        <f t="shared" si="38"/>
        <v>96383.387856343208</v>
      </c>
      <c r="BU179" s="69">
        <f t="shared" si="39"/>
        <v>85730.123016134894</v>
      </c>
    </row>
    <row r="180" spans="1:73" x14ac:dyDescent="0.25">
      <c r="A180" s="72">
        <v>35</v>
      </c>
      <c r="B180" s="72">
        <v>306</v>
      </c>
      <c r="C180" s="72">
        <v>379809</v>
      </c>
      <c r="D180" s="72">
        <v>350002</v>
      </c>
      <c r="E180" s="73" t="s">
        <v>219</v>
      </c>
      <c r="F180" s="72" t="s">
        <v>271</v>
      </c>
      <c r="G180" s="76">
        <v>144</v>
      </c>
      <c r="H180" s="76">
        <v>144</v>
      </c>
      <c r="I180" s="75">
        <v>814483</v>
      </c>
      <c r="J180" s="75">
        <v>4221994</v>
      </c>
      <c r="K180" s="65">
        <f t="shared" si="40"/>
        <v>5036477</v>
      </c>
      <c r="L180" s="75">
        <v>710347</v>
      </c>
      <c r="M180" s="75">
        <v>4893887</v>
      </c>
      <c r="N180" s="75">
        <v>104136</v>
      </c>
      <c r="O180" s="75">
        <v>-671893</v>
      </c>
      <c r="P180" s="75">
        <v>114.66</v>
      </c>
      <c r="Q180" s="75">
        <v>86.27</v>
      </c>
      <c r="R180" s="75">
        <v>2545137</v>
      </c>
      <c r="S180" s="75">
        <v>5894271</v>
      </c>
      <c r="T180" s="75">
        <v>2597657</v>
      </c>
      <c r="U180" s="75">
        <v>6775613</v>
      </c>
      <c r="V180" s="75">
        <v>-52520</v>
      </c>
      <c r="W180" s="75">
        <v>-881342</v>
      </c>
      <c r="X180" s="75">
        <v>97.98</v>
      </c>
      <c r="Y180" s="75">
        <v>86.99</v>
      </c>
      <c r="Z180" s="75">
        <v>466809</v>
      </c>
      <c r="AA180" s="75">
        <v>468431</v>
      </c>
      <c r="AB180" s="75">
        <v>512517</v>
      </c>
      <c r="AC180" s="75">
        <v>514997</v>
      </c>
      <c r="AD180" s="75">
        <v>-45708</v>
      </c>
      <c r="AE180" s="75">
        <v>-46566</v>
      </c>
      <c r="AF180" s="75">
        <v>91.08</v>
      </c>
      <c r="AG180" s="75">
        <v>90.96</v>
      </c>
      <c r="AH180" s="75">
        <v>3036072</v>
      </c>
      <c r="AI180" s="75">
        <v>6399917</v>
      </c>
      <c r="AJ180" s="75">
        <v>3142939</v>
      </c>
      <c r="AK180" s="75">
        <v>7324479</v>
      </c>
      <c r="AL180" s="75">
        <v>-106867</v>
      </c>
      <c r="AM180" s="75">
        <v>-924562</v>
      </c>
      <c r="AN180" s="75">
        <v>96.6</v>
      </c>
      <c r="AO180" s="75">
        <v>87.38</v>
      </c>
      <c r="AP180" s="75">
        <v>17674.560000000001</v>
      </c>
      <c r="AQ180" s="75">
        <v>40932.44</v>
      </c>
      <c r="AR180" s="75">
        <v>18039.28</v>
      </c>
      <c r="AS180" s="75">
        <v>47052.87</v>
      </c>
      <c r="AT180" s="75">
        <v>-364.72</v>
      </c>
      <c r="AU180" s="75">
        <v>-6120.43</v>
      </c>
      <c r="AV180" s="75">
        <v>97.98</v>
      </c>
      <c r="AW180" s="75">
        <v>86.99</v>
      </c>
      <c r="AX180" s="66">
        <v>5656.1319444444443</v>
      </c>
      <c r="AY180" s="66">
        <v>29319.402777777777</v>
      </c>
      <c r="AZ180" s="66">
        <v>4932.9652777777774</v>
      </c>
      <c r="BA180" s="66">
        <v>33985.326388888891</v>
      </c>
      <c r="BB180" s="66">
        <v>723.16666666666697</v>
      </c>
      <c r="BC180" s="66">
        <v>-4665.9236111111131</v>
      </c>
      <c r="BD180" s="66">
        <v>114.65987749649116</v>
      </c>
      <c r="BE180" s="67">
        <v>86.270770044343067</v>
      </c>
      <c r="BF180" s="59">
        <f t="shared" si="28"/>
        <v>0</v>
      </c>
      <c r="BG180" s="59"/>
      <c r="BH180" s="59"/>
      <c r="BI180" s="60">
        <f t="shared" si="41"/>
        <v>1871455.6394953385</v>
      </c>
      <c r="BJ180" s="59">
        <f t="shared" si="29"/>
        <v>1871455.6394953385</v>
      </c>
      <c r="BK180" s="69">
        <f t="shared" si="30"/>
        <v>302645.83827605721</v>
      </c>
      <c r="BL180" s="69">
        <f t="shared" si="30"/>
        <v>1568809.8012192813</v>
      </c>
      <c r="BM180" s="69">
        <f t="shared" si="31"/>
        <v>224288.74556375938</v>
      </c>
      <c r="BN180" s="69">
        <f t="shared" si="32"/>
        <v>153850.41856722301</v>
      </c>
      <c r="BO180" s="69">
        <f t="shared" si="33"/>
        <v>70438.326996536372</v>
      </c>
      <c r="BP180" s="69">
        <f t="shared" si="34"/>
        <v>867944.89753061032</v>
      </c>
      <c r="BQ180" s="69">
        <f t="shared" si="35"/>
        <v>797506.57053407398</v>
      </c>
      <c r="BR180" s="69">
        <f t="shared" si="36"/>
        <v>70438.326996536372</v>
      </c>
      <c r="BS180" s="69">
        <f t="shared" si="37"/>
        <v>78357.092712297832</v>
      </c>
      <c r="BT180" s="69">
        <f t="shared" si="38"/>
        <v>700864.90368867095</v>
      </c>
      <c r="BU180" s="69">
        <f t="shared" si="39"/>
        <v>779221.99640096875</v>
      </c>
    </row>
    <row r="181" spans="1:73" ht="15" customHeight="1" x14ac:dyDescent="0.25">
      <c r="A181" s="72">
        <v>35</v>
      </c>
      <c r="B181" s="72">
        <v>308</v>
      </c>
      <c r="C181" s="72">
        <v>355504</v>
      </c>
      <c r="D181" s="72">
        <v>136408</v>
      </c>
      <c r="E181" s="73" t="s">
        <v>273</v>
      </c>
      <c r="F181" s="72" t="s">
        <v>274</v>
      </c>
      <c r="G181" s="76">
        <v>53</v>
      </c>
      <c r="H181" s="76">
        <v>53</v>
      </c>
      <c r="I181" s="75">
        <v>95925</v>
      </c>
      <c r="J181" s="75">
        <v>89356</v>
      </c>
      <c r="K181" s="65">
        <f t="shared" si="40"/>
        <v>185281</v>
      </c>
      <c r="L181" s="75">
        <v>145369</v>
      </c>
      <c r="M181" s="75">
        <v>107195</v>
      </c>
      <c r="N181" s="75">
        <v>-49444</v>
      </c>
      <c r="O181" s="75">
        <v>-17839</v>
      </c>
      <c r="P181" s="75">
        <v>65.989999999999995</v>
      </c>
      <c r="Q181" s="75">
        <v>83.36</v>
      </c>
      <c r="R181" s="75">
        <v>166964</v>
      </c>
      <c r="S181" s="75">
        <v>145712</v>
      </c>
      <c r="T181" s="75">
        <v>236069</v>
      </c>
      <c r="U181" s="75">
        <v>168924</v>
      </c>
      <c r="V181" s="75">
        <v>-69105</v>
      </c>
      <c r="W181" s="75">
        <v>-23212</v>
      </c>
      <c r="X181" s="75">
        <v>70.73</v>
      </c>
      <c r="Y181" s="75">
        <v>86.26</v>
      </c>
      <c r="Z181" s="75">
        <v>24357</v>
      </c>
      <c r="AA181" s="75">
        <v>24345</v>
      </c>
      <c r="AB181" s="75">
        <v>22633</v>
      </c>
      <c r="AC181" s="75">
        <v>22661</v>
      </c>
      <c r="AD181" s="75">
        <v>1724</v>
      </c>
      <c r="AE181" s="75">
        <v>1684</v>
      </c>
      <c r="AF181" s="75">
        <v>107.62</v>
      </c>
      <c r="AG181" s="75">
        <v>107.43</v>
      </c>
      <c r="AH181" s="75">
        <v>192220</v>
      </c>
      <c r="AI181" s="75">
        <v>171348</v>
      </c>
      <c r="AJ181" s="75">
        <v>259668</v>
      </c>
      <c r="AK181" s="75">
        <v>193606</v>
      </c>
      <c r="AL181" s="75">
        <v>-67448</v>
      </c>
      <c r="AM181" s="75">
        <v>-22258</v>
      </c>
      <c r="AN181" s="75">
        <v>74.03</v>
      </c>
      <c r="AO181" s="75">
        <v>88.5</v>
      </c>
      <c r="AP181" s="75">
        <v>3150.26</v>
      </c>
      <c r="AQ181" s="75">
        <v>2749.28</v>
      </c>
      <c r="AR181" s="75">
        <v>4454.13</v>
      </c>
      <c r="AS181" s="75">
        <v>3187.25</v>
      </c>
      <c r="AT181" s="75">
        <v>-1303.8699999999999</v>
      </c>
      <c r="AU181" s="75">
        <v>-437.97</v>
      </c>
      <c r="AV181" s="75">
        <v>70.73</v>
      </c>
      <c r="AW181" s="75">
        <v>86.26</v>
      </c>
      <c r="AX181" s="66">
        <v>1809.9056603773586</v>
      </c>
      <c r="AY181" s="66">
        <v>1685.9622641509434</v>
      </c>
      <c r="AZ181" s="66">
        <v>2742.8113207547171</v>
      </c>
      <c r="BA181" s="66">
        <v>2022.5471698113208</v>
      </c>
      <c r="BB181" s="66">
        <v>-932.90566037735857</v>
      </c>
      <c r="BC181" s="66">
        <v>-336.58490566037744</v>
      </c>
      <c r="BD181" s="66">
        <v>65.987246249200311</v>
      </c>
      <c r="BE181" s="67">
        <v>83.358365595410234</v>
      </c>
      <c r="BF181" s="59">
        <f t="shared" si="28"/>
        <v>0</v>
      </c>
      <c r="BG181" s="59"/>
      <c r="BH181" s="59"/>
      <c r="BI181" s="60">
        <f t="shared" si="41"/>
        <v>68846.769744274789</v>
      </c>
      <c r="BJ181" s="59">
        <f t="shared" si="29"/>
        <v>68846.769744274789</v>
      </c>
      <c r="BK181" s="69">
        <f t="shared" si="30"/>
        <v>35643.840370677826</v>
      </c>
      <c r="BL181" s="69">
        <f t="shared" si="30"/>
        <v>33202.929373596955</v>
      </c>
      <c r="BM181" s="69">
        <f t="shared" si="31"/>
        <v>44044.811723869629</v>
      </c>
      <c r="BN181" s="69">
        <f t="shared" si="32"/>
        <v>18119.59414875555</v>
      </c>
      <c r="BO181" s="69">
        <f t="shared" si="33"/>
        <v>25925.217575114082</v>
      </c>
      <c r="BP181" s="69">
        <f t="shared" si="34"/>
        <v>42803.971338535513</v>
      </c>
      <c r="BQ181" s="69">
        <f t="shared" si="35"/>
        <v>16878.753763421435</v>
      </c>
      <c r="BR181" s="69">
        <f t="shared" si="36"/>
        <v>25925.217575114082</v>
      </c>
      <c r="BS181" s="69">
        <f t="shared" si="37"/>
        <v>-8400.9713531918023</v>
      </c>
      <c r="BT181" s="69">
        <f t="shared" si="38"/>
        <v>-9601.0419649385585</v>
      </c>
      <c r="BU181" s="69">
        <f t="shared" si="39"/>
        <v>-18002.013318130361</v>
      </c>
    </row>
    <row r="182" spans="1:73" x14ac:dyDescent="0.25">
      <c r="A182" s="72">
        <v>35</v>
      </c>
      <c r="B182" s="72">
        <v>310</v>
      </c>
      <c r="C182" s="72">
        <v>356600</v>
      </c>
      <c r="D182" s="72">
        <v>355504</v>
      </c>
      <c r="E182" s="73" t="s">
        <v>270</v>
      </c>
      <c r="F182" s="72" t="s">
        <v>273</v>
      </c>
      <c r="G182" s="76">
        <v>87</v>
      </c>
      <c r="H182" s="76">
        <v>87</v>
      </c>
      <c r="I182" s="75">
        <v>111684</v>
      </c>
      <c r="J182" s="75">
        <v>402451</v>
      </c>
      <c r="K182" s="65">
        <f t="shared" si="40"/>
        <v>514135</v>
      </c>
      <c r="L182" s="75">
        <v>119109</v>
      </c>
      <c r="M182" s="75">
        <v>532462</v>
      </c>
      <c r="N182" s="75">
        <v>-7425</v>
      </c>
      <c r="O182" s="75">
        <v>-130011</v>
      </c>
      <c r="P182" s="75">
        <v>93.77</v>
      </c>
      <c r="Q182" s="75">
        <v>75.58</v>
      </c>
      <c r="R182" s="75">
        <v>307644</v>
      </c>
      <c r="S182" s="75">
        <v>584549</v>
      </c>
      <c r="T182" s="75">
        <v>353247</v>
      </c>
      <c r="U182" s="75">
        <v>747658</v>
      </c>
      <c r="V182" s="75">
        <v>-45603</v>
      </c>
      <c r="W182" s="75">
        <v>-163109</v>
      </c>
      <c r="X182" s="75">
        <v>87.09</v>
      </c>
      <c r="Y182" s="75">
        <v>78.180000000000007</v>
      </c>
      <c r="Z182" s="75">
        <v>53798</v>
      </c>
      <c r="AA182" s="75">
        <v>54066</v>
      </c>
      <c r="AB182" s="75">
        <v>49082</v>
      </c>
      <c r="AC182" s="75">
        <v>49862</v>
      </c>
      <c r="AD182" s="75">
        <v>4716</v>
      </c>
      <c r="AE182" s="75">
        <v>4204</v>
      </c>
      <c r="AF182" s="75">
        <v>109.61</v>
      </c>
      <c r="AG182" s="75">
        <v>108.43</v>
      </c>
      <c r="AH182" s="75">
        <v>377044</v>
      </c>
      <c r="AI182" s="75">
        <v>654671</v>
      </c>
      <c r="AJ182" s="75">
        <v>437067</v>
      </c>
      <c r="AK182" s="75">
        <v>824523</v>
      </c>
      <c r="AL182" s="75">
        <v>-60023</v>
      </c>
      <c r="AM182" s="75">
        <v>-169852</v>
      </c>
      <c r="AN182" s="75">
        <v>86.27</v>
      </c>
      <c r="AO182" s="75">
        <v>79.400000000000006</v>
      </c>
      <c r="AP182" s="75">
        <v>3536.14</v>
      </c>
      <c r="AQ182" s="75">
        <v>6718.95</v>
      </c>
      <c r="AR182" s="75">
        <v>4060.31</v>
      </c>
      <c r="AS182" s="75">
        <v>8593.77</v>
      </c>
      <c r="AT182" s="75">
        <v>-524.16999999999996</v>
      </c>
      <c r="AU182" s="75">
        <v>-1874.82</v>
      </c>
      <c r="AV182" s="75">
        <v>87.09</v>
      </c>
      <c r="AW182" s="75">
        <v>78.180000000000007</v>
      </c>
      <c r="AX182" s="66">
        <v>1283.7241379310344</v>
      </c>
      <c r="AY182" s="66">
        <v>4625.8735632183907</v>
      </c>
      <c r="AZ182" s="66">
        <v>1369.0689655172414</v>
      </c>
      <c r="BA182" s="66">
        <v>6120.2528735632186</v>
      </c>
      <c r="BB182" s="66">
        <v>-85.344827586206975</v>
      </c>
      <c r="BC182" s="66">
        <v>-1494.3793103448279</v>
      </c>
      <c r="BD182" s="66">
        <v>93.766214139989415</v>
      </c>
      <c r="BE182" s="67">
        <v>75.58304630189572</v>
      </c>
      <c r="BF182" s="59">
        <f t="shared" si="28"/>
        <v>0</v>
      </c>
      <c r="BG182" s="59"/>
      <c r="BH182" s="59"/>
      <c r="BI182" s="60">
        <f t="shared" si="41"/>
        <v>191042.4380399108</v>
      </c>
      <c r="BJ182" s="59">
        <f t="shared" si="29"/>
        <v>191042.4380399108</v>
      </c>
      <c r="BK182" s="69">
        <f t="shared" si="30"/>
        <v>41499.574333685508</v>
      </c>
      <c r="BL182" s="69">
        <f t="shared" si="30"/>
        <v>149542.8637062253</v>
      </c>
      <c r="BM182" s="69">
        <f t="shared" si="31"/>
        <v>63652.853604552452</v>
      </c>
      <c r="BN182" s="69">
        <f t="shared" si="32"/>
        <v>21096.364377478396</v>
      </c>
      <c r="BO182" s="69">
        <f t="shared" si="33"/>
        <v>42556.48922707406</v>
      </c>
      <c r="BP182" s="69">
        <f t="shared" si="34"/>
        <v>118576.80493998333</v>
      </c>
      <c r="BQ182" s="69">
        <f t="shared" si="35"/>
        <v>76020.315712909258</v>
      </c>
      <c r="BR182" s="69">
        <f t="shared" si="36"/>
        <v>42556.48922707406</v>
      </c>
      <c r="BS182" s="69">
        <f t="shared" si="37"/>
        <v>-22153.279270866944</v>
      </c>
      <c r="BT182" s="69">
        <f t="shared" si="38"/>
        <v>30966.058766241971</v>
      </c>
      <c r="BU182" s="69">
        <f t="shared" si="39"/>
        <v>8812.7794953750272</v>
      </c>
    </row>
    <row r="183" spans="1:73" x14ac:dyDescent="0.25">
      <c r="A183" s="72">
        <v>35</v>
      </c>
      <c r="B183" s="72">
        <v>312</v>
      </c>
      <c r="C183" s="72">
        <v>355701</v>
      </c>
      <c r="D183" s="72">
        <v>348905</v>
      </c>
      <c r="E183" s="73" t="s">
        <v>275</v>
      </c>
      <c r="F183" s="72" t="s">
        <v>276</v>
      </c>
      <c r="G183" s="76">
        <v>55</v>
      </c>
      <c r="H183" s="76">
        <v>55</v>
      </c>
      <c r="I183" s="75">
        <v>27980</v>
      </c>
      <c r="J183" s="75">
        <v>38375</v>
      </c>
      <c r="K183" s="65">
        <f t="shared" si="40"/>
        <v>66355</v>
      </c>
      <c r="L183" s="75">
        <v>3839</v>
      </c>
      <c r="M183" s="75">
        <v>19629</v>
      </c>
      <c r="N183" s="75">
        <v>24141</v>
      </c>
      <c r="O183" s="75">
        <v>18746</v>
      </c>
      <c r="P183" s="75">
        <v>728.84</v>
      </c>
      <c r="Q183" s="75">
        <v>195.5</v>
      </c>
      <c r="R183" s="75">
        <v>46198</v>
      </c>
      <c r="S183" s="75">
        <v>55799</v>
      </c>
      <c r="T183" s="75">
        <v>10774</v>
      </c>
      <c r="U183" s="75">
        <v>27699</v>
      </c>
      <c r="V183" s="75">
        <v>35424</v>
      </c>
      <c r="W183" s="75">
        <v>28100</v>
      </c>
      <c r="X183" s="75">
        <v>428.79</v>
      </c>
      <c r="Y183" s="75">
        <v>201.45</v>
      </c>
      <c r="Z183" s="75">
        <v>28782</v>
      </c>
      <c r="AA183" s="75">
        <v>28929</v>
      </c>
      <c r="AB183" s="75">
        <v>28950</v>
      </c>
      <c r="AC183" s="75">
        <v>29209</v>
      </c>
      <c r="AD183" s="75">
        <v>-168</v>
      </c>
      <c r="AE183" s="75">
        <v>-280</v>
      </c>
      <c r="AF183" s="75">
        <v>99.42</v>
      </c>
      <c r="AG183" s="75">
        <v>99.04</v>
      </c>
      <c r="AH183" s="75">
        <v>77786</v>
      </c>
      <c r="AI183" s="75">
        <v>89801</v>
      </c>
      <c r="AJ183" s="75">
        <v>45449</v>
      </c>
      <c r="AK183" s="75">
        <v>67928</v>
      </c>
      <c r="AL183" s="75">
        <v>32337</v>
      </c>
      <c r="AM183" s="75">
        <v>21873</v>
      </c>
      <c r="AN183" s="75">
        <v>171.15</v>
      </c>
      <c r="AO183" s="75">
        <v>132.19999999999999</v>
      </c>
      <c r="AP183" s="75">
        <v>839.96</v>
      </c>
      <c r="AQ183" s="75">
        <v>1014.53</v>
      </c>
      <c r="AR183" s="75">
        <v>195.89</v>
      </c>
      <c r="AS183" s="75">
        <v>503.62</v>
      </c>
      <c r="AT183" s="75">
        <v>644.07000000000005</v>
      </c>
      <c r="AU183" s="75">
        <v>510.91</v>
      </c>
      <c r="AV183" s="75">
        <v>428.79</v>
      </c>
      <c r="AW183" s="75">
        <v>201.45</v>
      </c>
      <c r="AX183" s="66">
        <v>508.72727272727275</v>
      </c>
      <c r="AY183" s="66">
        <v>697.72727272727275</v>
      </c>
      <c r="AZ183" s="66">
        <v>69.8</v>
      </c>
      <c r="BA183" s="66">
        <v>356.89090909090908</v>
      </c>
      <c r="BB183" s="66">
        <v>438.92727272727274</v>
      </c>
      <c r="BC183" s="66">
        <v>340.83636363636367</v>
      </c>
      <c r="BD183" s="66">
        <v>728.83563427976037</v>
      </c>
      <c r="BE183" s="67">
        <v>195.50155382342453</v>
      </c>
      <c r="BF183" s="59">
        <f t="shared" si="28"/>
        <v>0</v>
      </c>
      <c r="BG183" s="59"/>
      <c r="BH183" s="59"/>
      <c r="BI183" s="60">
        <f t="shared" si="41"/>
        <v>24656.210870954674</v>
      </c>
      <c r="BJ183" s="59">
        <f t="shared" si="29"/>
        <v>24656.210870954674</v>
      </c>
      <c r="BK183" s="69">
        <f t="shared" si="30"/>
        <v>10396.816821178687</v>
      </c>
      <c r="BL183" s="69">
        <f t="shared" si="30"/>
        <v>14259.394049775989</v>
      </c>
      <c r="BM183" s="69">
        <f t="shared" si="31"/>
        <v>32188.76347403102</v>
      </c>
      <c r="BN183" s="69">
        <f t="shared" si="32"/>
        <v>5285.2358017428232</v>
      </c>
      <c r="BO183" s="69">
        <f t="shared" si="33"/>
        <v>26903.527672288197</v>
      </c>
      <c r="BP183" s="69">
        <f t="shared" si="34"/>
        <v>34152.309798516959</v>
      </c>
      <c r="BQ183" s="69">
        <f t="shared" si="35"/>
        <v>7248.7821262287653</v>
      </c>
      <c r="BR183" s="69">
        <f t="shared" si="36"/>
        <v>26903.527672288197</v>
      </c>
      <c r="BS183" s="69">
        <f t="shared" si="37"/>
        <v>-21791.946652852334</v>
      </c>
      <c r="BT183" s="69">
        <f t="shared" si="38"/>
        <v>-19892.915748740968</v>
      </c>
      <c r="BU183" s="69">
        <f t="shared" si="39"/>
        <v>-41684.862401593302</v>
      </c>
    </row>
    <row r="184" spans="1:73" ht="15" customHeight="1" x14ac:dyDescent="0.25">
      <c r="A184" s="72">
        <v>35</v>
      </c>
      <c r="B184" s="72">
        <v>316</v>
      </c>
      <c r="C184" s="72">
        <v>350500</v>
      </c>
      <c r="D184" s="72">
        <v>350318</v>
      </c>
      <c r="E184" s="73" t="s">
        <v>277</v>
      </c>
      <c r="F184" s="72" t="s">
        <v>278</v>
      </c>
      <c r="G184" s="76">
        <v>33</v>
      </c>
      <c r="H184" s="76">
        <v>33</v>
      </c>
      <c r="I184" s="75">
        <v>3545</v>
      </c>
      <c r="J184" s="75">
        <v>2230</v>
      </c>
      <c r="K184" s="65">
        <f t="shared" si="40"/>
        <v>5775</v>
      </c>
      <c r="L184" s="75">
        <v>64</v>
      </c>
      <c r="M184" s="75">
        <v>134</v>
      </c>
      <c r="N184" s="75">
        <v>3481</v>
      </c>
      <c r="O184" s="75">
        <v>2096</v>
      </c>
      <c r="P184" s="75">
        <v>5539.06</v>
      </c>
      <c r="Q184" s="75">
        <v>1664.18</v>
      </c>
      <c r="R184" s="75">
        <v>5590</v>
      </c>
      <c r="S184" s="75">
        <v>4259</v>
      </c>
      <c r="T184" s="75">
        <v>91</v>
      </c>
      <c r="U184" s="75">
        <v>153</v>
      </c>
      <c r="V184" s="75">
        <v>5499</v>
      </c>
      <c r="W184" s="75">
        <v>4106</v>
      </c>
      <c r="X184" s="75">
        <v>6142.86</v>
      </c>
      <c r="Y184" s="75">
        <v>2783.66</v>
      </c>
      <c r="Z184" s="75">
        <v>0</v>
      </c>
      <c r="AA184" s="75">
        <v>0</v>
      </c>
      <c r="AB184" s="75">
        <v>0</v>
      </c>
      <c r="AC184" s="75">
        <v>0</v>
      </c>
      <c r="AD184" s="75">
        <v>0</v>
      </c>
      <c r="AE184" s="75">
        <v>0</v>
      </c>
      <c r="AF184" s="75">
        <v>0</v>
      </c>
      <c r="AG184" s="75">
        <v>0</v>
      </c>
      <c r="AH184" s="75">
        <v>9112</v>
      </c>
      <c r="AI184" s="75">
        <v>7414</v>
      </c>
      <c r="AJ184" s="75">
        <v>10362</v>
      </c>
      <c r="AK184" s="75">
        <v>10025</v>
      </c>
      <c r="AL184" s="75">
        <v>-1250</v>
      </c>
      <c r="AM184" s="75">
        <v>-2611</v>
      </c>
      <c r="AN184" s="75">
        <v>87.94</v>
      </c>
      <c r="AO184" s="75">
        <v>73.959999999999994</v>
      </c>
      <c r="AP184" s="75">
        <v>169.39</v>
      </c>
      <c r="AQ184" s="75">
        <v>129.06</v>
      </c>
      <c r="AR184" s="75">
        <v>2.76</v>
      </c>
      <c r="AS184" s="75">
        <v>4.6399999999999997</v>
      </c>
      <c r="AT184" s="75">
        <v>166.63</v>
      </c>
      <c r="AU184" s="75">
        <v>124.42</v>
      </c>
      <c r="AV184" s="75">
        <v>6137.32</v>
      </c>
      <c r="AW184" s="75">
        <v>2781.47</v>
      </c>
      <c r="AX184" s="66">
        <v>107.42424242424242</v>
      </c>
      <c r="AY184" s="66">
        <v>67.575757575757578</v>
      </c>
      <c r="AZ184" s="66">
        <v>1.9393939393939394</v>
      </c>
      <c r="BA184" s="66">
        <v>4.0606060606060606</v>
      </c>
      <c r="BB184" s="66">
        <v>105.48484848484848</v>
      </c>
      <c r="BC184" s="66">
        <v>63.515151515151516</v>
      </c>
      <c r="BD184" s="66">
        <v>5539.0625</v>
      </c>
      <c r="BE184" s="67">
        <v>1664.1791044776121</v>
      </c>
      <c r="BF184" s="59">
        <f t="shared" si="28"/>
        <v>0</v>
      </c>
      <c r="BG184" s="59"/>
      <c r="BH184" s="59"/>
      <c r="BI184" s="60">
        <f t="shared" si="41"/>
        <v>2145.8762381096112</v>
      </c>
      <c r="BJ184" s="59">
        <f t="shared" si="29"/>
        <v>2145.8762381096112</v>
      </c>
      <c r="BK184" s="69">
        <f t="shared" si="30"/>
        <v>1317.2521669434757</v>
      </c>
      <c r="BL184" s="69">
        <f t="shared" si="30"/>
        <v>828.62407116613554</v>
      </c>
      <c r="BM184" s="69">
        <f t="shared" si="31"/>
        <v>16811.743512492943</v>
      </c>
      <c r="BN184" s="69">
        <f t="shared" si="32"/>
        <v>669.62690912002529</v>
      </c>
      <c r="BO184" s="69">
        <f t="shared" si="33"/>
        <v>16142.116603372919</v>
      </c>
      <c r="BP184" s="69">
        <f t="shared" si="34"/>
        <v>16563.348763411748</v>
      </c>
      <c r="BQ184" s="69">
        <f t="shared" si="35"/>
        <v>421.23216003883118</v>
      </c>
      <c r="BR184" s="69">
        <f t="shared" si="36"/>
        <v>16142.116603372919</v>
      </c>
      <c r="BS184" s="69">
        <f t="shared" si="37"/>
        <v>-15494.491345549468</v>
      </c>
      <c r="BT184" s="69">
        <f t="shared" si="38"/>
        <v>-15734.724692245612</v>
      </c>
      <c r="BU184" s="69">
        <f t="shared" si="39"/>
        <v>-31229.216037795079</v>
      </c>
    </row>
    <row r="185" spans="1:73" x14ac:dyDescent="0.25">
      <c r="A185" s="72">
        <v>35</v>
      </c>
      <c r="B185" s="72">
        <v>318</v>
      </c>
      <c r="C185" s="72">
        <v>354003</v>
      </c>
      <c r="D185" s="72">
        <v>355504</v>
      </c>
      <c r="E185" s="73" t="s">
        <v>279</v>
      </c>
      <c r="F185" s="72" t="s">
        <v>273</v>
      </c>
      <c r="G185" s="76">
        <v>142</v>
      </c>
      <c r="H185" s="76">
        <v>142</v>
      </c>
      <c r="I185" s="75">
        <v>12015</v>
      </c>
      <c r="J185" s="75">
        <v>156654</v>
      </c>
      <c r="K185" s="65">
        <f t="shared" si="40"/>
        <v>168669</v>
      </c>
      <c r="L185" s="75">
        <v>8536</v>
      </c>
      <c r="M185" s="75">
        <v>127416</v>
      </c>
      <c r="N185" s="75">
        <v>3479</v>
      </c>
      <c r="O185" s="75">
        <v>29238</v>
      </c>
      <c r="P185" s="75">
        <v>140.76</v>
      </c>
      <c r="Q185" s="75">
        <v>122.95</v>
      </c>
      <c r="R185" s="75">
        <v>81911</v>
      </c>
      <c r="S185" s="75">
        <v>216657</v>
      </c>
      <c r="T185" s="75">
        <v>91048</v>
      </c>
      <c r="U185" s="75">
        <v>178181</v>
      </c>
      <c r="V185" s="75">
        <v>-9137</v>
      </c>
      <c r="W185" s="75">
        <v>38476</v>
      </c>
      <c r="X185" s="75">
        <v>89.96</v>
      </c>
      <c r="Y185" s="75">
        <v>121.59</v>
      </c>
      <c r="Z185" s="75">
        <v>102952</v>
      </c>
      <c r="AA185" s="75">
        <v>103391</v>
      </c>
      <c r="AB185" s="75">
        <v>100475</v>
      </c>
      <c r="AC185" s="75">
        <v>100866</v>
      </c>
      <c r="AD185" s="75">
        <v>2477</v>
      </c>
      <c r="AE185" s="75">
        <v>2525</v>
      </c>
      <c r="AF185" s="75">
        <v>102.47</v>
      </c>
      <c r="AG185" s="75">
        <v>102.5</v>
      </c>
      <c r="AH185" s="75">
        <v>189628</v>
      </c>
      <c r="AI185" s="75">
        <v>324183</v>
      </c>
      <c r="AJ185" s="75">
        <v>199421</v>
      </c>
      <c r="AK185" s="75">
        <v>284093</v>
      </c>
      <c r="AL185" s="75">
        <v>-9793</v>
      </c>
      <c r="AM185" s="75">
        <v>40090</v>
      </c>
      <c r="AN185" s="75">
        <v>95.09</v>
      </c>
      <c r="AO185" s="75">
        <v>114.11</v>
      </c>
      <c r="AP185" s="75">
        <v>576.84</v>
      </c>
      <c r="AQ185" s="75">
        <v>1525.75</v>
      </c>
      <c r="AR185" s="75">
        <v>641.17999999999995</v>
      </c>
      <c r="AS185" s="75">
        <v>1254.8</v>
      </c>
      <c r="AT185" s="75">
        <v>-64.34</v>
      </c>
      <c r="AU185" s="75">
        <v>270.95</v>
      </c>
      <c r="AV185" s="75">
        <v>89.97</v>
      </c>
      <c r="AW185" s="75">
        <v>121.59</v>
      </c>
      <c r="AX185" s="66">
        <v>84.612676056338032</v>
      </c>
      <c r="AY185" s="66">
        <v>1103.1971830985915</v>
      </c>
      <c r="AZ185" s="66">
        <v>60.112676056338032</v>
      </c>
      <c r="BA185" s="66">
        <v>897.29577464788736</v>
      </c>
      <c r="BB185" s="66">
        <v>24.5</v>
      </c>
      <c r="BC185" s="66">
        <v>205.90140845070414</v>
      </c>
      <c r="BD185" s="66">
        <v>140.75679475164011</v>
      </c>
      <c r="BE185" s="67">
        <v>122.94688265210019</v>
      </c>
      <c r="BF185" s="59">
        <f t="shared" si="28"/>
        <v>0</v>
      </c>
      <c r="BG185" s="59"/>
      <c r="BH185" s="59"/>
      <c r="BI185" s="60">
        <f t="shared" si="41"/>
        <v>62674.077784538531</v>
      </c>
      <c r="BJ185" s="59">
        <f t="shared" si="29"/>
        <v>62674.077784538531</v>
      </c>
      <c r="BK185" s="69">
        <f t="shared" si="30"/>
        <v>4464.5373161709058</v>
      </c>
      <c r="BL185" s="69">
        <f t="shared" si="30"/>
        <v>58209.540468367624</v>
      </c>
      <c r="BM185" s="69">
        <f t="shared" si="31"/>
        <v>71729.570443248609</v>
      </c>
      <c r="BN185" s="69">
        <f t="shared" si="32"/>
        <v>2269.5535438863481</v>
      </c>
      <c r="BO185" s="69">
        <f t="shared" si="33"/>
        <v>69460.016899362265</v>
      </c>
      <c r="BP185" s="69">
        <f t="shared" si="34"/>
        <v>99050.915015381572</v>
      </c>
      <c r="BQ185" s="69">
        <f t="shared" si="35"/>
        <v>29590.898116019307</v>
      </c>
      <c r="BR185" s="69">
        <f t="shared" si="36"/>
        <v>69460.016899362265</v>
      </c>
      <c r="BS185" s="69">
        <f t="shared" si="37"/>
        <v>-67265.03312707771</v>
      </c>
      <c r="BT185" s="69">
        <f t="shared" si="38"/>
        <v>-40841.374547013947</v>
      </c>
      <c r="BU185" s="69">
        <f t="shared" si="39"/>
        <v>-108106.40767409166</v>
      </c>
    </row>
    <row r="186" spans="1:73" ht="15" customHeight="1" x14ac:dyDescent="0.25">
      <c r="A186" s="72">
        <v>35</v>
      </c>
      <c r="B186" s="72">
        <v>320</v>
      </c>
      <c r="C186" s="72">
        <v>350302</v>
      </c>
      <c r="D186" s="72">
        <v>354003</v>
      </c>
      <c r="E186" s="77" t="s">
        <v>280</v>
      </c>
      <c r="F186" s="78" t="s">
        <v>279</v>
      </c>
      <c r="G186" s="76">
        <v>66</v>
      </c>
      <c r="H186" s="76">
        <v>66</v>
      </c>
      <c r="I186" s="75">
        <v>3865</v>
      </c>
      <c r="J186" s="75">
        <v>42889</v>
      </c>
      <c r="K186" s="65">
        <f t="shared" si="40"/>
        <v>46754</v>
      </c>
      <c r="L186" s="75">
        <v>6689</v>
      </c>
      <c r="M186" s="75">
        <v>52002</v>
      </c>
      <c r="N186" s="75">
        <v>-2824</v>
      </c>
      <c r="O186" s="75">
        <v>-9113</v>
      </c>
      <c r="P186" s="75">
        <v>57.78</v>
      </c>
      <c r="Q186" s="75">
        <v>82.48</v>
      </c>
      <c r="R186" s="75">
        <v>25244</v>
      </c>
      <c r="S186" s="75">
        <v>63665</v>
      </c>
      <c r="T186" s="75">
        <v>33353</v>
      </c>
      <c r="U186" s="75">
        <v>78723</v>
      </c>
      <c r="V186" s="75">
        <v>-8109</v>
      </c>
      <c r="W186" s="75">
        <v>-15058</v>
      </c>
      <c r="X186" s="75">
        <v>75.69</v>
      </c>
      <c r="Y186" s="75">
        <v>80.87</v>
      </c>
      <c r="Z186" s="75">
        <v>17038</v>
      </c>
      <c r="AA186" s="75">
        <v>17057</v>
      </c>
      <c r="AB186" s="75">
        <v>13819</v>
      </c>
      <c r="AC186" s="75">
        <v>13837</v>
      </c>
      <c r="AD186" s="75">
        <v>3219</v>
      </c>
      <c r="AE186" s="75">
        <v>3220</v>
      </c>
      <c r="AF186" s="75">
        <v>123.29</v>
      </c>
      <c r="AG186" s="75">
        <v>123.27</v>
      </c>
      <c r="AH186" s="75">
        <v>42379</v>
      </c>
      <c r="AI186" s="75">
        <v>80821</v>
      </c>
      <c r="AJ186" s="75">
        <v>48119</v>
      </c>
      <c r="AK186" s="75">
        <v>93566</v>
      </c>
      <c r="AL186" s="75">
        <v>-5740</v>
      </c>
      <c r="AM186" s="75">
        <v>-12745</v>
      </c>
      <c r="AN186" s="75">
        <v>88.07</v>
      </c>
      <c r="AO186" s="75">
        <v>86.38</v>
      </c>
      <c r="AP186" s="75">
        <v>382.48</v>
      </c>
      <c r="AQ186" s="75">
        <v>964.62</v>
      </c>
      <c r="AR186" s="75">
        <v>505.35</v>
      </c>
      <c r="AS186" s="75">
        <v>1192.77</v>
      </c>
      <c r="AT186" s="75">
        <v>-122.87</v>
      </c>
      <c r="AU186" s="75">
        <v>-228.15</v>
      </c>
      <c r="AV186" s="75">
        <v>75.69</v>
      </c>
      <c r="AW186" s="75">
        <v>80.87</v>
      </c>
      <c r="AX186" s="66">
        <v>58.560606060606062</v>
      </c>
      <c r="AY186" s="66">
        <v>649.83333333333337</v>
      </c>
      <c r="AZ186" s="66">
        <v>101.34848484848484</v>
      </c>
      <c r="BA186" s="66">
        <v>787.90909090909088</v>
      </c>
      <c r="BB186" s="66">
        <v>-42.787878787878782</v>
      </c>
      <c r="BC186" s="66">
        <v>-138.07575757575751</v>
      </c>
      <c r="BD186" s="66">
        <v>57.781432202122893</v>
      </c>
      <c r="BE186" s="67">
        <v>82.475674012537993</v>
      </c>
      <c r="BF186" s="59">
        <f t="shared" si="28"/>
        <v>0</v>
      </c>
      <c r="BG186" s="59"/>
      <c r="BH186" s="59"/>
      <c r="BI186" s="60">
        <f t="shared" si="41"/>
        <v>17372.865391615025</v>
      </c>
      <c r="BJ186" s="59">
        <f t="shared" si="29"/>
        <v>17372.865391615025</v>
      </c>
      <c r="BK186" s="69">
        <f t="shared" si="30"/>
        <v>1436.1578632543112</v>
      </c>
      <c r="BL186" s="69">
        <f t="shared" si="30"/>
        <v>15936.707528360712</v>
      </c>
      <c r="BM186" s="69">
        <f t="shared" si="31"/>
        <v>33014.305986364707</v>
      </c>
      <c r="BN186" s="69">
        <f t="shared" si="32"/>
        <v>730.0727796188711</v>
      </c>
      <c r="BO186" s="69">
        <f t="shared" si="33"/>
        <v>32284.233206745837</v>
      </c>
      <c r="BP186" s="69">
        <f t="shared" si="34"/>
        <v>40385.679893698943</v>
      </c>
      <c r="BQ186" s="69">
        <f t="shared" si="35"/>
        <v>8101.4466869531079</v>
      </c>
      <c r="BR186" s="69">
        <f t="shared" si="36"/>
        <v>32284.233206745837</v>
      </c>
      <c r="BS186" s="69">
        <f t="shared" si="37"/>
        <v>-31578.148123110397</v>
      </c>
      <c r="BT186" s="69">
        <f t="shared" si="38"/>
        <v>-24448.972365338232</v>
      </c>
      <c r="BU186" s="69">
        <f t="shared" si="39"/>
        <v>-56027.120488448629</v>
      </c>
    </row>
    <row r="187" spans="1:73" x14ac:dyDescent="0.25">
      <c r="A187" s="72">
        <v>35</v>
      </c>
      <c r="B187" s="72">
        <v>322</v>
      </c>
      <c r="C187" s="72">
        <v>354501</v>
      </c>
      <c r="D187" s="72">
        <v>354003</v>
      </c>
      <c r="E187" s="73" t="s">
        <v>281</v>
      </c>
      <c r="F187" s="72" t="s">
        <v>279</v>
      </c>
      <c r="G187" s="76">
        <v>2</v>
      </c>
      <c r="H187" s="76">
        <v>2</v>
      </c>
      <c r="I187" s="75">
        <v>430</v>
      </c>
      <c r="J187" s="75">
        <v>992</v>
      </c>
      <c r="K187" s="65">
        <f t="shared" si="40"/>
        <v>1422</v>
      </c>
      <c r="L187" s="75">
        <v>409</v>
      </c>
      <c r="M187" s="75">
        <v>910</v>
      </c>
      <c r="N187" s="75">
        <v>21</v>
      </c>
      <c r="O187" s="75">
        <v>82</v>
      </c>
      <c r="P187" s="75">
        <v>105.13</v>
      </c>
      <c r="Q187" s="75">
        <v>109.01</v>
      </c>
      <c r="R187" s="75">
        <v>912</v>
      </c>
      <c r="S187" s="75">
        <v>1591</v>
      </c>
      <c r="T187" s="75">
        <v>819</v>
      </c>
      <c r="U187" s="75">
        <v>1537</v>
      </c>
      <c r="V187" s="75">
        <v>93</v>
      </c>
      <c r="W187" s="75">
        <v>54</v>
      </c>
      <c r="X187" s="75">
        <v>111.36</v>
      </c>
      <c r="Y187" s="75">
        <v>103.51</v>
      </c>
      <c r="Z187" s="75">
        <v>851</v>
      </c>
      <c r="AA187" s="75">
        <v>846</v>
      </c>
      <c r="AB187" s="75">
        <v>804</v>
      </c>
      <c r="AC187" s="75">
        <v>788</v>
      </c>
      <c r="AD187" s="75">
        <v>47</v>
      </c>
      <c r="AE187" s="75">
        <v>58</v>
      </c>
      <c r="AF187" s="75">
        <v>105.85</v>
      </c>
      <c r="AG187" s="75">
        <v>107.36</v>
      </c>
      <c r="AH187" s="75">
        <v>1810</v>
      </c>
      <c r="AI187" s="75">
        <v>2491</v>
      </c>
      <c r="AJ187" s="75">
        <v>1692</v>
      </c>
      <c r="AK187" s="75">
        <v>2390</v>
      </c>
      <c r="AL187" s="75">
        <v>118</v>
      </c>
      <c r="AM187" s="75">
        <v>101</v>
      </c>
      <c r="AN187" s="75">
        <v>106.97</v>
      </c>
      <c r="AO187" s="75">
        <v>104.23</v>
      </c>
      <c r="AP187" s="75">
        <v>456</v>
      </c>
      <c r="AQ187" s="75">
        <v>795.5</v>
      </c>
      <c r="AR187" s="75">
        <v>409.5</v>
      </c>
      <c r="AS187" s="75">
        <v>768.5</v>
      </c>
      <c r="AT187" s="75">
        <v>46.5</v>
      </c>
      <c r="AU187" s="75">
        <v>27</v>
      </c>
      <c r="AV187" s="75">
        <v>111.36</v>
      </c>
      <c r="AW187" s="75">
        <v>103.51</v>
      </c>
      <c r="AX187" s="66">
        <v>215</v>
      </c>
      <c r="AY187" s="66">
        <v>496</v>
      </c>
      <c r="AZ187" s="66">
        <v>204.5</v>
      </c>
      <c r="BA187" s="66">
        <v>455</v>
      </c>
      <c r="BB187" s="66">
        <v>10.5</v>
      </c>
      <c r="BC187" s="66">
        <v>41</v>
      </c>
      <c r="BD187" s="66">
        <v>105.13447432762837</v>
      </c>
      <c r="BE187" s="67">
        <v>109.01098901098901</v>
      </c>
      <c r="BF187" s="59">
        <f t="shared" si="28"/>
        <v>0</v>
      </c>
      <c r="BG187" s="59"/>
      <c r="BH187" s="59"/>
      <c r="BI187" s="60">
        <f t="shared" si="41"/>
        <v>528.3871879812757</v>
      </c>
      <c r="BJ187" s="59">
        <f t="shared" si="29"/>
        <v>528.3871879812757</v>
      </c>
      <c r="BK187" s="69">
        <f t="shared" si="30"/>
        <v>159.77952941768532</v>
      </c>
      <c r="BL187" s="69">
        <f t="shared" si="30"/>
        <v>368.60765856359035</v>
      </c>
      <c r="BM187" s="69">
        <f t="shared" si="31"/>
        <v>1059.5342356569404</v>
      </c>
      <c r="BN187" s="69">
        <f t="shared" si="32"/>
        <v>81.224138482823946</v>
      </c>
      <c r="BO187" s="69">
        <f t="shared" si="33"/>
        <v>978.31009717411632</v>
      </c>
      <c r="BP187" s="69">
        <f t="shared" si="34"/>
        <v>1165.6922957205381</v>
      </c>
      <c r="BQ187" s="69">
        <f t="shared" si="35"/>
        <v>187.38219854642176</v>
      </c>
      <c r="BR187" s="69">
        <f t="shared" si="36"/>
        <v>978.31009717411632</v>
      </c>
      <c r="BS187" s="69">
        <f t="shared" si="37"/>
        <v>-899.75470623925503</v>
      </c>
      <c r="BT187" s="69">
        <f t="shared" si="38"/>
        <v>-797.08463715694779</v>
      </c>
      <c r="BU187" s="69">
        <f t="shared" si="39"/>
        <v>-1696.8393433962028</v>
      </c>
    </row>
    <row r="188" spans="1:73" ht="15" customHeight="1" x14ac:dyDescent="0.25">
      <c r="A188" s="72">
        <v>35</v>
      </c>
      <c r="B188" s="72">
        <v>324</v>
      </c>
      <c r="C188" s="72">
        <v>354605</v>
      </c>
      <c r="D188" s="72">
        <v>354501</v>
      </c>
      <c r="E188" s="73" t="s">
        <v>282</v>
      </c>
      <c r="F188" s="72" t="s">
        <v>281</v>
      </c>
      <c r="G188" s="76">
        <v>51</v>
      </c>
      <c r="H188" s="76">
        <v>51</v>
      </c>
      <c r="I188" s="75">
        <v>75</v>
      </c>
      <c r="J188" s="75">
        <v>396</v>
      </c>
      <c r="K188" s="65">
        <f t="shared" si="40"/>
        <v>471</v>
      </c>
      <c r="L188" s="75">
        <v>0</v>
      </c>
      <c r="M188" s="75">
        <v>0</v>
      </c>
      <c r="N188" s="75">
        <v>75</v>
      </c>
      <c r="O188" s="75">
        <v>396</v>
      </c>
      <c r="P188" s="75">
        <v>0</v>
      </c>
      <c r="Q188" s="75">
        <v>0</v>
      </c>
      <c r="R188" s="75">
        <v>263</v>
      </c>
      <c r="S188" s="75">
        <v>581</v>
      </c>
      <c r="T188" s="75">
        <v>0</v>
      </c>
      <c r="U188" s="75">
        <v>0</v>
      </c>
      <c r="V188" s="75">
        <v>263</v>
      </c>
      <c r="W188" s="75">
        <v>581</v>
      </c>
      <c r="X188" s="75">
        <v>0</v>
      </c>
      <c r="Y188" s="75">
        <v>0</v>
      </c>
      <c r="Z188" s="75">
        <v>404</v>
      </c>
      <c r="AA188" s="75">
        <v>367</v>
      </c>
      <c r="AB188" s="75">
        <v>2214</v>
      </c>
      <c r="AC188" s="75">
        <v>1896</v>
      </c>
      <c r="AD188" s="75">
        <v>-1810</v>
      </c>
      <c r="AE188" s="75">
        <v>-1529</v>
      </c>
      <c r="AF188" s="75">
        <v>18.25</v>
      </c>
      <c r="AG188" s="75">
        <v>19.36</v>
      </c>
      <c r="AH188" s="75">
        <v>734</v>
      </c>
      <c r="AI188" s="75">
        <v>1050</v>
      </c>
      <c r="AJ188" s="75">
        <v>2245</v>
      </c>
      <c r="AK188" s="75">
        <v>1922</v>
      </c>
      <c r="AL188" s="75">
        <v>-1511</v>
      </c>
      <c r="AM188" s="75">
        <v>-872</v>
      </c>
      <c r="AN188" s="75">
        <v>32.69</v>
      </c>
      <c r="AO188" s="75">
        <v>54.63</v>
      </c>
      <c r="AP188" s="75">
        <v>5.16</v>
      </c>
      <c r="AQ188" s="75">
        <v>11.39</v>
      </c>
      <c r="AR188" s="75">
        <v>0</v>
      </c>
      <c r="AS188" s="75">
        <v>0</v>
      </c>
      <c r="AT188" s="75">
        <v>5.16</v>
      </c>
      <c r="AU188" s="75">
        <v>11.39</v>
      </c>
      <c r="AV188" s="75">
        <v>0</v>
      </c>
      <c r="AW188" s="75">
        <v>0</v>
      </c>
      <c r="AX188" s="66">
        <v>1.4705882352941178</v>
      </c>
      <c r="AY188" s="66">
        <v>7.7647058823529411</v>
      </c>
      <c r="AZ188" s="66">
        <v>0</v>
      </c>
      <c r="BA188" s="66">
        <v>0</v>
      </c>
      <c r="BB188" s="66">
        <v>1.4705882352941178</v>
      </c>
      <c r="BC188" s="66">
        <v>7.7647058823529411</v>
      </c>
      <c r="BD188" s="66">
        <v>0</v>
      </c>
      <c r="BE188" s="67">
        <v>0</v>
      </c>
      <c r="BF188" s="59">
        <f t="shared" si="28"/>
        <v>0</v>
      </c>
      <c r="BG188" s="59"/>
      <c r="BH188" s="59"/>
      <c r="BI188" s="60">
        <f t="shared" si="41"/>
        <v>175.01432175751114</v>
      </c>
      <c r="BJ188" s="59">
        <f t="shared" si="29"/>
        <v>175.01432175751114</v>
      </c>
      <c r="BK188" s="69">
        <f t="shared" si="30"/>
        <v>27.868522572852093</v>
      </c>
      <c r="BL188" s="69">
        <f t="shared" si="30"/>
        <v>147.14579918465904</v>
      </c>
      <c r="BM188" s="69">
        <f t="shared" si="31"/>
        <v>24961.074478838134</v>
      </c>
      <c r="BN188" s="69">
        <f t="shared" si="32"/>
        <v>14.167000898166968</v>
      </c>
      <c r="BO188" s="69">
        <f t="shared" si="33"/>
        <v>24946.907477939967</v>
      </c>
      <c r="BP188" s="69">
        <f t="shared" si="34"/>
        <v>25021.709242682289</v>
      </c>
      <c r="BQ188" s="69">
        <f t="shared" si="35"/>
        <v>74.801764742321595</v>
      </c>
      <c r="BR188" s="69">
        <f t="shared" si="36"/>
        <v>24946.907477939967</v>
      </c>
      <c r="BS188" s="69">
        <f t="shared" si="37"/>
        <v>-24933.205956265283</v>
      </c>
      <c r="BT188" s="69">
        <f t="shared" si="38"/>
        <v>-24874.563443497631</v>
      </c>
      <c r="BU188" s="69">
        <f t="shared" si="39"/>
        <v>-49807.76939976291</v>
      </c>
    </row>
    <row r="189" spans="1:73" x14ac:dyDescent="0.25">
      <c r="A189" s="72">
        <v>35</v>
      </c>
      <c r="B189" s="72">
        <v>326</v>
      </c>
      <c r="C189" s="72">
        <v>353212</v>
      </c>
      <c r="D189" s="72">
        <v>354003</v>
      </c>
      <c r="E189" s="73" t="s">
        <v>283</v>
      </c>
      <c r="F189" s="72" t="s">
        <v>279</v>
      </c>
      <c r="G189" s="76">
        <v>43</v>
      </c>
      <c r="H189" s="76">
        <v>43</v>
      </c>
      <c r="I189" s="75">
        <v>44958</v>
      </c>
      <c r="J189" s="75">
        <v>442588</v>
      </c>
      <c r="K189" s="65">
        <f t="shared" si="40"/>
        <v>487546</v>
      </c>
      <c r="L189" s="75">
        <v>56164</v>
      </c>
      <c r="M189" s="75">
        <v>397595</v>
      </c>
      <c r="N189" s="75">
        <v>-11206</v>
      </c>
      <c r="O189" s="75">
        <v>44993</v>
      </c>
      <c r="P189" s="75">
        <v>80.05</v>
      </c>
      <c r="Q189" s="75">
        <v>111.32</v>
      </c>
      <c r="R189" s="75">
        <v>214660</v>
      </c>
      <c r="S189" s="75">
        <v>615591</v>
      </c>
      <c r="T189" s="75">
        <v>211706</v>
      </c>
      <c r="U189" s="75">
        <v>555931</v>
      </c>
      <c r="V189" s="75">
        <v>2954</v>
      </c>
      <c r="W189" s="75">
        <v>59660</v>
      </c>
      <c r="X189" s="75">
        <v>101.4</v>
      </c>
      <c r="Y189" s="75">
        <v>110.73</v>
      </c>
      <c r="Z189" s="75">
        <v>34691</v>
      </c>
      <c r="AA189" s="75">
        <v>35345</v>
      </c>
      <c r="AB189" s="75">
        <v>36217</v>
      </c>
      <c r="AC189" s="75">
        <v>36200</v>
      </c>
      <c r="AD189" s="75">
        <v>-1526</v>
      </c>
      <c r="AE189" s="75">
        <v>-855</v>
      </c>
      <c r="AF189" s="75">
        <v>95.79</v>
      </c>
      <c r="AG189" s="75">
        <v>97.64</v>
      </c>
      <c r="AH189" s="75">
        <v>251775</v>
      </c>
      <c r="AI189" s="75">
        <v>654112</v>
      </c>
      <c r="AJ189" s="75">
        <v>255581</v>
      </c>
      <c r="AK189" s="75">
        <v>602385</v>
      </c>
      <c r="AL189" s="75">
        <v>-3806</v>
      </c>
      <c r="AM189" s="75">
        <v>51727</v>
      </c>
      <c r="AN189" s="75">
        <v>98.51</v>
      </c>
      <c r="AO189" s="75">
        <v>108.59</v>
      </c>
      <c r="AP189" s="75">
        <v>4992.09</v>
      </c>
      <c r="AQ189" s="75">
        <v>14316.07</v>
      </c>
      <c r="AR189" s="75">
        <v>4923.3999999999996</v>
      </c>
      <c r="AS189" s="75">
        <v>12928.63</v>
      </c>
      <c r="AT189" s="75">
        <v>68.69</v>
      </c>
      <c r="AU189" s="75">
        <v>1387.44</v>
      </c>
      <c r="AV189" s="75">
        <v>101.4</v>
      </c>
      <c r="AW189" s="75">
        <v>110.73</v>
      </c>
      <c r="AX189" s="66">
        <v>1045.5348837209303</v>
      </c>
      <c r="AY189" s="66">
        <v>10292.744186046511</v>
      </c>
      <c r="AZ189" s="66">
        <v>1306.1395348837209</v>
      </c>
      <c r="BA189" s="66">
        <v>9246.3953488372099</v>
      </c>
      <c r="BB189" s="66">
        <v>-260.60465116279056</v>
      </c>
      <c r="BC189" s="66">
        <v>1046.3488372093016</v>
      </c>
      <c r="BD189" s="66">
        <v>80.047717399045666</v>
      </c>
      <c r="BE189" s="67">
        <v>111.31628918874735</v>
      </c>
      <c r="BF189" s="59">
        <f t="shared" si="28"/>
        <v>0</v>
      </c>
      <c r="BG189" s="59"/>
      <c r="BH189" s="59"/>
      <c r="BI189" s="60">
        <f t="shared" si="41"/>
        <v>181162.4894173833</v>
      </c>
      <c r="BJ189" s="59">
        <f t="shared" si="29"/>
        <v>181162.4894173833</v>
      </c>
      <c r="BK189" s="69">
        <f t="shared" si="30"/>
        <v>16705.507171070458</v>
      </c>
      <c r="BL189" s="69">
        <f t="shared" si="30"/>
        <v>164456.98224631284</v>
      </c>
      <c r="BM189" s="69">
        <f t="shared" si="31"/>
        <v>29525.934107640707</v>
      </c>
      <c r="BN189" s="69">
        <f t="shared" si="32"/>
        <v>8492.2670183972077</v>
      </c>
      <c r="BO189" s="69">
        <f t="shared" si="33"/>
        <v>21033.6670892435</v>
      </c>
      <c r="BP189" s="69">
        <f t="shared" si="34"/>
        <v>104635.5950028158</v>
      </c>
      <c r="BQ189" s="69">
        <f t="shared" si="35"/>
        <v>83601.92791357229</v>
      </c>
      <c r="BR189" s="69">
        <f t="shared" si="36"/>
        <v>21033.6670892435</v>
      </c>
      <c r="BS189" s="69">
        <f t="shared" si="37"/>
        <v>-12820.426936570249</v>
      </c>
      <c r="BT189" s="69">
        <f t="shared" si="38"/>
        <v>59821.38724349704</v>
      </c>
      <c r="BU189" s="69">
        <f t="shared" si="39"/>
        <v>47000.960306926791</v>
      </c>
    </row>
    <row r="190" spans="1:73" x14ac:dyDescent="0.25">
      <c r="A190" s="72">
        <v>35</v>
      </c>
      <c r="B190" s="72">
        <v>328</v>
      </c>
      <c r="C190" s="72">
        <v>354003</v>
      </c>
      <c r="D190" s="72">
        <v>359007</v>
      </c>
      <c r="E190" s="73" t="s">
        <v>279</v>
      </c>
      <c r="F190" s="72" t="s">
        <v>272</v>
      </c>
      <c r="G190" s="76">
        <v>71</v>
      </c>
      <c r="H190" s="76">
        <v>71</v>
      </c>
      <c r="I190" s="75">
        <v>87662</v>
      </c>
      <c r="J190" s="75">
        <v>736885</v>
      </c>
      <c r="K190" s="65">
        <f t="shared" si="40"/>
        <v>824547</v>
      </c>
      <c r="L190" s="75">
        <v>107790</v>
      </c>
      <c r="M190" s="75">
        <v>687983</v>
      </c>
      <c r="N190" s="75">
        <v>-20128</v>
      </c>
      <c r="O190" s="75">
        <v>48902</v>
      </c>
      <c r="P190" s="75">
        <v>81.33</v>
      </c>
      <c r="Q190" s="75">
        <v>107.11</v>
      </c>
      <c r="R190" s="75">
        <v>368351</v>
      </c>
      <c r="S190" s="75">
        <v>1026467</v>
      </c>
      <c r="T190" s="75">
        <v>357444</v>
      </c>
      <c r="U190" s="75">
        <v>967333</v>
      </c>
      <c r="V190" s="75">
        <v>10907</v>
      </c>
      <c r="W190" s="75">
        <v>59134</v>
      </c>
      <c r="X190" s="75">
        <v>103.05</v>
      </c>
      <c r="Y190" s="75">
        <v>106.11</v>
      </c>
      <c r="Z190" s="75">
        <v>119522</v>
      </c>
      <c r="AA190" s="75">
        <v>119757</v>
      </c>
      <c r="AB190" s="75">
        <v>105877</v>
      </c>
      <c r="AC190" s="75">
        <v>105531</v>
      </c>
      <c r="AD190" s="75">
        <v>13645</v>
      </c>
      <c r="AE190" s="75">
        <v>14226</v>
      </c>
      <c r="AF190" s="75">
        <v>112.89</v>
      </c>
      <c r="AG190" s="75">
        <v>113.48</v>
      </c>
      <c r="AH190" s="75">
        <v>494101</v>
      </c>
      <c r="AI190" s="75">
        <v>1150921</v>
      </c>
      <c r="AJ190" s="75">
        <v>469738</v>
      </c>
      <c r="AK190" s="75">
        <v>1077052</v>
      </c>
      <c r="AL190" s="75">
        <v>24363</v>
      </c>
      <c r="AM190" s="75">
        <v>73869</v>
      </c>
      <c r="AN190" s="75">
        <v>105.19</v>
      </c>
      <c r="AO190" s="75">
        <v>106.86</v>
      </c>
      <c r="AP190" s="75">
        <v>5188.04</v>
      </c>
      <c r="AQ190" s="75">
        <v>14457.28</v>
      </c>
      <c r="AR190" s="75">
        <v>5034.42</v>
      </c>
      <c r="AS190" s="75">
        <v>13624.41</v>
      </c>
      <c r="AT190" s="75">
        <v>153.62</v>
      </c>
      <c r="AU190" s="75">
        <v>832.87</v>
      </c>
      <c r="AV190" s="75">
        <v>103.05</v>
      </c>
      <c r="AW190" s="75">
        <v>106.11</v>
      </c>
      <c r="AX190" s="66">
        <v>1234.6760563380283</v>
      </c>
      <c r="AY190" s="66">
        <v>10378.661971830987</v>
      </c>
      <c r="AZ190" s="66">
        <v>1518.1690140845071</v>
      </c>
      <c r="BA190" s="66">
        <v>9689.9014084507035</v>
      </c>
      <c r="BB190" s="66">
        <v>-283.49295774647885</v>
      </c>
      <c r="BC190" s="66">
        <v>688.7605633802832</v>
      </c>
      <c r="BD190" s="66">
        <v>81.326653678448835</v>
      </c>
      <c r="BE190" s="67">
        <v>107.10802447153492</v>
      </c>
      <c r="BF190" s="59">
        <f t="shared" si="28"/>
        <v>0</v>
      </c>
      <c r="BG190" s="59"/>
      <c r="BH190" s="59"/>
      <c r="BI190" s="60">
        <f t="shared" si="41"/>
        <v>306385.422425033</v>
      </c>
      <c r="BJ190" s="59">
        <f t="shared" si="29"/>
        <v>306385.422425033</v>
      </c>
      <c r="BK190" s="69">
        <f t="shared" si="30"/>
        <v>32573.472343751469</v>
      </c>
      <c r="BL190" s="69">
        <f t="shared" si="30"/>
        <v>273811.95008128154</v>
      </c>
      <c r="BM190" s="69">
        <f t="shared" si="31"/>
        <v>51288.776886149302</v>
      </c>
      <c r="BN190" s="69">
        <f t="shared" si="32"/>
        <v>16558.76843646817</v>
      </c>
      <c r="BO190" s="69">
        <f t="shared" si="33"/>
        <v>34730.008449681132</v>
      </c>
      <c r="BP190" s="69">
        <f t="shared" si="34"/>
        <v>173922.68120762467</v>
      </c>
      <c r="BQ190" s="69">
        <f t="shared" si="35"/>
        <v>139192.67275794354</v>
      </c>
      <c r="BR190" s="69">
        <f t="shared" si="36"/>
        <v>34730.008449681132</v>
      </c>
      <c r="BS190" s="69">
        <f t="shared" si="37"/>
        <v>-18715.304542397833</v>
      </c>
      <c r="BT190" s="69">
        <f t="shared" si="38"/>
        <v>99889.268873656867</v>
      </c>
      <c r="BU190" s="69">
        <f t="shared" si="39"/>
        <v>81173.964331259034</v>
      </c>
    </row>
    <row r="191" spans="1:73" x14ac:dyDescent="0.25">
      <c r="A191" s="72">
        <v>35</v>
      </c>
      <c r="B191" s="72">
        <v>330</v>
      </c>
      <c r="C191" s="72">
        <v>371808</v>
      </c>
      <c r="D191" s="72">
        <v>357801</v>
      </c>
      <c r="E191" s="73" t="s">
        <v>234</v>
      </c>
      <c r="F191" s="72" t="s">
        <v>284</v>
      </c>
      <c r="G191" s="76">
        <v>82</v>
      </c>
      <c r="H191" s="76">
        <v>82</v>
      </c>
      <c r="I191" s="75">
        <v>10017</v>
      </c>
      <c r="J191" s="75">
        <v>5517</v>
      </c>
      <c r="K191" s="65">
        <f t="shared" si="40"/>
        <v>15534</v>
      </c>
      <c r="L191" s="75">
        <v>880</v>
      </c>
      <c r="M191" s="75">
        <v>3207</v>
      </c>
      <c r="N191" s="75">
        <v>9137</v>
      </c>
      <c r="O191" s="75">
        <v>2310</v>
      </c>
      <c r="P191" s="75">
        <v>1138.3</v>
      </c>
      <c r="Q191" s="75">
        <v>172.03</v>
      </c>
      <c r="R191" s="75">
        <v>15073</v>
      </c>
      <c r="S191" s="75">
        <v>11163</v>
      </c>
      <c r="T191" s="75">
        <v>1378</v>
      </c>
      <c r="U191" s="75">
        <v>4648</v>
      </c>
      <c r="V191" s="75">
        <v>13695</v>
      </c>
      <c r="W191" s="75">
        <v>6515</v>
      </c>
      <c r="X191" s="75">
        <v>1093.83</v>
      </c>
      <c r="Y191" s="75">
        <v>240.17</v>
      </c>
      <c r="Z191" s="75">
        <v>65871</v>
      </c>
      <c r="AA191" s="75">
        <v>64986</v>
      </c>
      <c r="AB191" s="75">
        <v>57915</v>
      </c>
      <c r="AC191" s="75">
        <v>58060</v>
      </c>
      <c r="AD191" s="75">
        <v>7956</v>
      </c>
      <c r="AE191" s="75">
        <v>6926</v>
      </c>
      <c r="AF191" s="75">
        <v>113.74</v>
      </c>
      <c r="AG191" s="75">
        <v>111.93</v>
      </c>
      <c r="AH191" s="75">
        <v>91195</v>
      </c>
      <c r="AI191" s="75">
        <v>82123</v>
      </c>
      <c r="AJ191" s="75">
        <v>80451</v>
      </c>
      <c r="AK191" s="75">
        <v>78222</v>
      </c>
      <c r="AL191" s="75">
        <v>10744</v>
      </c>
      <c r="AM191" s="75">
        <v>3901</v>
      </c>
      <c r="AN191" s="75">
        <v>113.35</v>
      </c>
      <c r="AO191" s="75">
        <v>104.99</v>
      </c>
      <c r="AP191" s="75">
        <v>183.82</v>
      </c>
      <c r="AQ191" s="75">
        <v>136.13</v>
      </c>
      <c r="AR191" s="75">
        <v>16.8</v>
      </c>
      <c r="AS191" s="75">
        <v>56.68</v>
      </c>
      <c r="AT191" s="75">
        <v>167.02</v>
      </c>
      <c r="AU191" s="75">
        <v>79.45</v>
      </c>
      <c r="AV191" s="75">
        <v>1094.17</v>
      </c>
      <c r="AW191" s="75">
        <v>240.17</v>
      </c>
      <c r="AX191" s="66">
        <v>122.15853658536585</v>
      </c>
      <c r="AY191" s="66">
        <v>67.280487804878049</v>
      </c>
      <c r="AZ191" s="66">
        <v>10.731707317073171</v>
      </c>
      <c r="BA191" s="66">
        <v>39.109756097560975</v>
      </c>
      <c r="BB191" s="66">
        <v>111.42682926829268</v>
      </c>
      <c r="BC191" s="66">
        <v>28.170731707317074</v>
      </c>
      <c r="BD191" s="66">
        <v>1138.2954545454545</v>
      </c>
      <c r="BE191" s="67">
        <v>172.02993451824136</v>
      </c>
      <c r="BF191" s="59">
        <f t="shared" si="28"/>
        <v>0</v>
      </c>
      <c r="BG191" s="59"/>
      <c r="BH191" s="59"/>
      <c r="BI191" s="60">
        <f t="shared" si="41"/>
        <v>5772.1283952891254</v>
      </c>
      <c r="BJ191" s="59">
        <f t="shared" si="29"/>
        <v>5772.1283952891254</v>
      </c>
      <c r="BK191" s="69">
        <f t="shared" si="30"/>
        <v>3722.1198748301254</v>
      </c>
      <c r="BL191" s="69">
        <f t="shared" si="30"/>
        <v>2050.008520459</v>
      </c>
      <c r="BM191" s="69">
        <f t="shared" si="31"/>
        <v>42002.858624097949</v>
      </c>
      <c r="BN191" s="69">
        <f t="shared" si="32"/>
        <v>1892.1446399591803</v>
      </c>
      <c r="BO191" s="69">
        <f t="shared" si="33"/>
        <v>40110.713984138769</v>
      </c>
      <c r="BP191" s="69">
        <f t="shared" si="34"/>
        <v>41152.838570207932</v>
      </c>
      <c r="BQ191" s="69">
        <f t="shared" si="35"/>
        <v>1042.1245860691622</v>
      </c>
      <c r="BR191" s="69">
        <f t="shared" si="36"/>
        <v>40110.713984138769</v>
      </c>
      <c r="BS191" s="69">
        <f t="shared" si="37"/>
        <v>-38280.738749267824</v>
      </c>
      <c r="BT191" s="69">
        <f t="shared" si="38"/>
        <v>-39102.830049748933</v>
      </c>
      <c r="BU191" s="69">
        <f t="shared" si="39"/>
        <v>-77383.568799016764</v>
      </c>
    </row>
    <row r="192" spans="1:73" x14ac:dyDescent="0.25">
      <c r="A192" s="72">
        <v>35</v>
      </c>
      <c r="B192" s="72">
        <v>332</v>
      </c>
      <c r="C192" s="72">
        <v>358502</v>
      </c>
      <c r="D192" s="72">
        <v>358606</v>
      </c>
      <c r="E192" s="73" t="s">
        <v>285</v>
      </c>
      <c r="F192" s="72" t="s">
        <v>286</v>
      </c>
      <c r="G192" s="76">
        <v>12</v>
      </c>
      <c r="H192" s="76">
        <v>12</v>
      </c>
      <c r="I192" s="75">
        <v>0</v>
      </c>
      <c r="J192" s="75">
        <v>538</v>
      </c>
      <c r="K192" s="65">
        <f t="shared" si="40"/>
        <v>538</v>
      </c>
      <c r="L192" s="75">
        <v>0</v>
      </c>
      <c r="M192" s="75">
        <v>0</v>
      </c>
      <c r="N192" s="75">
        <v>0</v>
      </c>
      <c r="O192" s="75">
        <v>538</v>
      </c>
      <c r="P192" s="75">
        <v>0</v>
      </c>
      <c r="Q192" s="75">
        <v>0</v>
      </c>
      <c r="R192" s="75">
        <v>219</v>
      </c>
      <c r="S192" s="75">
        <v>757</v>
      </c>
      <c r="T192" s="75">
        <v>0</v>
      </c>
      <c r="U192" s="75">
        <v>0</v>
      </c>
      <c r="V192" s="75">
        <v>219</v>
      </c>
      <c r="W192" s="75">
        <v>757</v>
      </c>
      <c r="X192" s="75">
        <v>0</v>
      </c>
      <c r="Y192" s="75">
        <v>0</v>
      </c>
      <c r="Z192" s="75">
        <v>0</v>
      </c>
      <c r="AA192" s="75">
        <v>0</v>
      </c>
      <c r="AB192" s="75">
        <v>0</v>
      </c>
      <c r="AC192" s="75">
        <v>0</v>
      </c>
      <c r="AD192" s="75">
        <v>0</v>
      </c>
      <c r="AE192" s="75">
        <v>0</v>
      </c>
      <c r="AF192" s="75">
        <v>0</v>
      </c>
      <c r="AG192" s="75">
        <v>0</v>
      </c>
      <c r="AH192" s="75">
        <v>353</v>
      </c>
      <c r="AI192" s="75">
        <v>1148</v>
      </c>
      <c r="AJ192" s="75">
        <v>186</v>
      </c>
      <c r="AK192" s="75">
        <v>677</v>
      </c>
      <c r="AL192" s="75">
        <v>167</v>
      </c>
      <c r="AM192" s="75">
        <v>471</v>
      </c>
      <c r="AN192" s="75">
        <v>189.78</v>
      </c>
      <c r="AO192" s="75">
        <v>169.57</v>
      </c>
      <c r="AP192" s="75">
        <v>18.25</v>
      </c>
      <c r="AQ192" s="75">
        <v>63.08</v>
      </c>
      <c r="AR192" s="75">
        <v>0</v>
      </c>
      <c r="AS192" s="75">
        <v>0</v>
      </c>
      <c r="AT192" s="75">
        <v>18.25</v>
      </c>
      <c r="AU192" s="75">
        <v>63.08</v>
      </c>
      <c r="AV192" s="75">
        <v>0</v>
      </c>
      <c r="AW192" s="75">
        <v>0</v>
      </c>
      <c r="AX192" s="66">
        <v>0</v>
      </c>
      <c r="AY192" s="66">
        <v>44.833333333333336</v>
      </c>
      <c r="AZ192" s="66">
        <v>0</v>
      </c>
      <c r="BA192" s="66">
        <v>0</v>
      </c>
      <c r="BB192" s="66">
        <v>0</v>
      </c>
      <c r="BC192" s="66">
        <v>44.833333333333336</v>
      </c>
      <c r="BD192" s="66">
        <v>0</v>
      </c>
      <c r="BE192" s="67">
        <v>0</v>
      </c>
      <c r="BF192" s="59">
        <f t="shared" si="28"/>
        <v>0</v>
      </c>
      <c r="BG192" s="59"/>
      <c r="BH192" s="59"/>
      <c r="BI192" s="60">
        <f t="shared" si="41"/>
        <v>199.91020192259234</v>
      </c>
      <c r="BJ192" s="59">
        <f t="shared" si="29"/>
        <v>199.91020192259234</v>
      </c>
      <c r="BK192" s="69">
        <f t="shared" si="30"/>
        <v>0</v>
      </c>
      <c r="BL192" s="69">
        <f t="shared" si="30"/>
        <v>199.91020192259234</v>
      </c>
      <c r="BM192" s="69">
        <f t="shared" si="31"/>
        <v>5869.8605830446977</v>
      </c>
      <c r="BN192" s="69">
        <f t="shared" si="32"/>
        <v>0</v>
      </c>
      <c r="BO192" s="69">
        <f t="shared" si="33"/>
        <v>5869.8605830446977</v>
      </c>
      <c r="BP192" s="69">
        <f t="shared" si="34"/>
        <v>5971.4852028208825</v>
      </c>
      <c r="BQ192" s="69">
        <f t="shared" si="35"/>
        <v>101.62461977618437</v>
      </c>
      <c r="BR192" s="69">
        <f t="shared" si="36"/>
        <v>5869.8605830446977</v>
      </c>
      <c r="BS192" s="69">
        <f t="shared" si="37"/>
        <v>-5869.8605830446977</v>
      </c>
      <c r="BT192" s="69">
        <f t="shared" si="38"/>
        <v>-5771.5750008982905</v>
      </c>
      <c r="BU192" s="69">
        <f t="shared" si="39"/>
        <v>-11641.435583942988</v>
      </c>
    </row>
    <row r="193" spans="1:73" ht="15" customHeight="1" x14ac:dyDescent="0.25">
      <c r="A193" s="72">
        <v>35</v>
      </c>
      <c r="B193" s="72">
        <v>342</v>
      </c>
      <c r="C193" s="72">
        <v>350301</v>
      </c>
      <c r="D193" s="72">
        <v>353212</v>
      </c>
      <c r="E193" s="73" t="s">
        <v>287</v>
      </c>
      <c r="F193" s="72" t="s">
        <v>283</v>
      </c>
      <c r="G193" s="76">
        <v>38</v>
      </c>
      <c r="H193" s="76">
        <v>38</v>
      </c>
      <c r="I193" s="75">
        <v>25148</v>
      </c>
      <c r="J193" s="75">
        <v>288046</v>
      </c>
      <c r="K193" s="65">
        <f t="shared" si="40"/>
        <v>313194</v>
      </c>
      <c r="L193" s="75">
        <v>46094</v>
      </c>
      <c r="M193" s="75">
        <v>301857</v>
      </c>
      <c r="N193" s="75">
        <v>-20946</v>
      </c>
      <c r="O193" s="75">
        <v>-13811</v>
      </c>
      <c r="P193" s="75">
        <v>54.56</v>
      </c>
      <c r="Q193" s="75">
        <v>95.42</v>
      </c>
      <c r="R193" s="75">
        <v>134737</v>
      </c>
      <c r="S193" s="75">
        <v>400303</v>
      </c>
      <c r="T193" s="75">
        <v>166858</v>
      </c>
      <c r="U193" s="75">
        <v>421887</v>
      </c>
      <c r="V193" s="75">
        <v>-32121</v>
      </c>
      <c r="W193" s="75">
        <v>-21584</v>
      </c>
      <c r="X193" s="75">
        <v>80.75</v>
      </c>
      <c r="Y193" s="75">
        <v>94.88</v>
      </c>
      <c r="Z193" s="75">
        <v>2144</v>
      </c>
      <c r="AA193" s="75">
        <v>2135</v>
      </c>
      <c r="AB193" s="75">
        <v>3345</v>
      </c>
      <c r="AC193" s="75">
        <v>3331</v>
      </c>
      <c r="AD193" s="75">
        <v>-1201</v>
      </c>
      <c r="AE193" s="75">
        <v>-1196</v>
      </c>
      <c r="AF193" s="75">
        <v>64.099999999999994</v>
      </c>
      <c r="AG193" s="75">
        <v>64.09</v>
      </c>
      <c r="AH193" s="75">
        <v>137208</v>
      </c>
      <c r="AI193" s="75">
        <v>402649</v>
      </c>
      <c r="AJ193" s="75">
        <v>170581</v>
      </c>
      <c r="AK193" s="75">
        <v>425852</v>
      </c>
      <c r="AL193" s="75">
        <v>-33373</v>
      </c>
      <c r="AM193" s="75">
        <v>-23203</v>
      </c>
      <c r="AN193" s="75">
        <v>80.44</v>
      </c>
      <c r="AO193" s="75">
        <v>94.55</v>
      </c>
      <c r="AP193" s="75">
        <v>3545.71</v>
      </c>
      <c r="AQ193" s="75">
        <v>10534.29</v>
      </c>
      <c r="AR193" s="75">
        <v>4391</v>
      </c>
      <c r="AS193" s="75">
        <v>11102.29</v>
      </c>
      <c r="AT193" s="75">
        <v>-845.29</v>
      </c>
      <c r="AU193" s="75">
        <v>-568</v>
      </c>
      <c r="AV193" s="75">
        <v>80.75</v>
      </c>
      <c r="AW193" s="75">
        <v>94.88</v>
      </c>
      <c r="AX193" s="66">
        <v>661.78947368421052</v>
      </c>
      <c r="AY193" s="66">
        <v>7580.1578947368425</v>
      </c>
      <c r="AZ193" s="66">
        <v>1213</v>
      </c>
      <c r="BA193" s="66">
        <v>7943.605263157895</v>
      </c>
      <c r="BB193" s="66">
        <v>-551.21052631578948</v>
      </c>
      <c r="BC193" s="66">
        <v>-363.44736842105249</v>
      </c>
      <c r="BD193" s="66">
        <v>54.558076973141844</v>
      </c>
      <c r="BE193" s="67">
        <v>95.42465472061275</v>
      </c>
      <c r="BF193" s="59">
        <f t="shared" si="28"/>
        <v>0</v>
      </c>
      <c r="BG193" s="59"/>
      <c r="BH193" s="59"/>
      <c r="BI193" s="60">
        <f t="shared" si="41"/>
        <v>116376.72078242451</v>
      </c>
      <c r="BJ193" s="59">
        <f t="shared" si="29"/>
        <v>116376.72078242451</v>
      </c>
      <c r="BK193" s="69">
        <f t="shared" si="30"/>
        <v>9344.5014088277931</v>
      </c>
      <c r="BL193" s="69">
        <f t="shared" si="30"/>
        <v>107032.21937359672</v>
      </c>
      <c r="BM193" s="69">
        <f t="shared" si="31"/>
        <v>23338.181694136249</v>
      </c>
      <c r="BN193" s="69">
        <f t="shared" si="32"/>
        <v>4750.2898478280385</v>
      </c>
      <c r="BO193" s="69">
        <f t="shared" si="33"/>
        <v>18587.891846308212</v>
      </c>
      <c r="BP193" s="69">
        <f t="shared" si="34"/>
        <v>72997.864389153576</v>
      </c>
      <c r="BQ193" s="69">
        <f t="shared" si="35"/>
        <v>54409.972542845368</v>
      </c>
      <c r="BR193" s="69">
        <f t="shared" si="36"/>
        <v>18587.891846308212</v>
      </c>
      <c r="BS193" s="69">
        <f t="shared" si="37"/>
        <v>-13993.680285308455</v>
      </c>
      <c r="BT193" s="69">
        <f t="shared" si="38"/>
        <v>34034.35498444314</v>
      </c>
      <c r="BU193" s="69">
        <f t="shared" si="39"/>
        <v>20040.674699134684</v>
      </c>
    </row>
    <row r="194" spans="1:73" ht="15" customHeight="1" x14ac:dyDescent="0.25">
      <c r="A194" s="72">
        <v>35</v>
      </c>
      <c r="B194" s="72">
        <v>344</v>
      </c>
      <c r="C194" s="72">
        <v>353208</v>
      </c>
      <c r="D194" s="72">
        <v>353034</v>
      </c>
      <c r="E194" s="73" t="s">
        <v>288</v>
      </c>
      <c r="F194" s="72" t="s">
        <v>289</v>
      </c>
      <c r="G194" s="76">
        <v>3</v>
      </c>
      <c r="H194" s="76">
        <v>3</v>
      </c>
      <c r="I194" s="75">
        <v>213</v>
      </c>
      <c r="J194" s="75">
        <v>199</v>
      </c>
      <c r="K194" s="65">
        <f t="shared" si="40"/>
        <v>412</v>
      </c>
      <c r="L194" s="75">
        <v>155</v>
      </c>
      <c r="M194" s="75">
        <v>283</v>
      </c>
      <c r="N194" s="75">
        <v>58</v>
      </c>
      <c r="O194" s="75">
        <v>-84</v>
      </c>
      <c r="P194" s="75">
        <v>137.41999999999999</v>
      </c>
      <c r="Q194" s="75">
        <v>70.319999999999993</v>
      </c>
      <c r="R194" s="75">
        <v>376</v>
      </c>
      <c r="S194" s="75">
        <v>477</v>
      </c>
      <c r="T194" s="75">
        <v>274</v>
      </c>
      <c r="U194" s="75">
        <v>524</v>
      </c>
      <c r="V194" s="75">
        <v>102</v>
      </c>
      <c r="W194" s="75">
        <v>-47</v>
      </c>
      <c r="X194" s="75">
        <v>137.22999999999999</v>
      </c>
      <c r="Y194" s="75">
        <v>91.03</v>
      </c>
      <c r="Z194" s="75">
        <v>307</v>
      </c>
      <c r="AA194" s="75">
        <v>304</v>
      </c>
      <c r="AB194" s="75">
        <v>451</v>
      </c>
      <c r="AC194" s="75">
        <v>450</v>
      </c>
      <c r="AD194" s="75">
        <v>-144</v>
      </c>
      <c r="AE194" s="75">
        <v>-146</v>
      </c>
      <c r="AF194" s="75">
        <v>68.069999999999993</v>
      </c>
      <c r="AG194" s="75">
        <v>67.56</v>
      </c>
      <c r="AH194" s="75">
        <v>708</v>
      </c>
      <c r="AI194" s="75">
        <v>819</v>
      </c>
      <c r="AJ194" s="75">
        <v>793</v>
      </c>
      <c r="AK194" s="75">
        <v>1023</v>
      </c>
      <c r="AL194" s="75">
        <v>-85</v>
      </c>
      <c r="AM194" s="75">
        <v>-204</v>
      </c>
      <c r="AN194" s="75">
        <v>89.28</v>
      </c>
      <c r="AO194" s="75">
        <v>80.06</v>
      </c>
      <c r="AP194" s="75">
        <v>125.33</v>
      </c>
      <c r="AQ194" s="75">
        <v>159</v>
      </c>
      <c r="AR194" s="75">
        <v>91.33</v>
      </c>
      <c r="AS194" s="75">
        <v>174.67</v>
      </c>
      <c r="AT194" s="75">
        <v>34</v>
      </c>
      <c r="AU194" s="75">
        <v>-15.67</v>
      </c>
      <c r="AV194" s="75">
        <v>137.22999999999999</v>
      </c>
      <c r="AW194" s="75">
        <v>91.03</v>
      </c>
      <c r="AX194" s="66">
        <v>71</v>
      </c>
      <c r="AY194" s="66">
        <v>66.333333333333329</v>
      </c>
      <c r="AZ194" s="66">
        <v>51.666666666666664</v>
      </c>
      <c r="BA194" s="66">
        <v>94.333333333333329</v>
      </c>
      <c r="BB194" s="66">
        <v>19.333333333333336</v>
      </c>
      <c r="BC194" s="66">
        <v>-28</v>
      </c>
      <c r="BD194" s="66">
        <v>137.41935483870969</v>
      </c>
      <c r="BE194" s="67">
        <v>70.31802120141343</v>
      </c>
      <c r="BF194" s="59">
        <f t="shared" si="28"/>
        <v>0</v>
      </c>
      <c r="BG194" s="59"/>
      <c r="BH194" s="59"/>
      <c r="BI194" s="60">
        <f t="shared" si="41"/>
        <v>153.09108400020082</v>
      </c>
      <c r="BJ194" s="59">
        <f t="shared" si="29"/>
        <v>153.09108400020082</v>
      </c>
      <c r="BK194" s="69">
        <f t="shared" si="30"/>
        <v>79.146604106899943</v>
      </c>
      <c r="BL194" s="69">
        <f t="shared" si="30"/>
        <v>73.944479893300894</v>
      </c>
      <c r="BM194" s="69">
        <f t="shared" si="31"/>
        <v>1507.6994283119686</v>
      </c>
      <c r="BN194" s="69">
        <f t="shared" si="32"/>
        <v>40.234282550794191</v>
      </c>
      <c r="BO194" s="69">
        <f t="shared" si="33"/>
        <v>1467.4651457611744</v>
      </c>
      <c r="BP194" s="69">
        <f t="shared" si="34"/>
        <v>1505.054921477644</v>
      </c>
      <c r="BQ194" s="69">
        <f t="shared" si="35"/>
        <v>37.589775716469688</v>
      </c>
      <c r="BR194" s="69">
        <f t="shared" si="36"/>
        <v>1467.4651457611744</v>
      </c>
      <c r="BS194" s="69">
        <f t="shared" si="37"/>
        <v>-1428.5528242050686</v>
      </c>
      <c r="BT194" s="69">
        <f t="shared" si="38"/>
        <v>-1431.1104415843431</v>
      </c>
      <c r="BU194" s="69">
        <f t="shared" si="39"/>
        <v>-2859.6632657894115</v>
      </c>
    </row>
    <row r="195" spans="1:73" x14ac:dyDescent="0.25">
      <c r="A195" s="72">
        <v>35</v>
      </c>
      <c r="B195" s="72">
        <v>346</v>
      </c>
      <c r="C195" s="72">
        <v>371403</v>
      </c>
      <c r="D195" s="72">
        <v>353212</v>
      </c>
      <c r="E195" s="73" t="s">
        <v>233</v>
      </c>
      <c r="F195" s="72" t="s">
        <v>283</v>
      </c>
      <c r="G195" s="76">
        <v>60</v>
      </c>
      <c r="H195" s="76">
        <v>60</v>
      </c>
      <c r="I195" s="75">
        <v>5051</v>
      </c>
      <c r="J195" s="75">
        <v>24236</v>
      </c>
      <c r="K195" s="65">
        <f t="shared" si="40"/>
        <v>29287</v>
      </c>
      <c r="L195" s="75">
        <v>2223</v>
      </c>
      <c r="M195" s="75">
        <v>28060</v>
      </c>
      <c r="N195" s="75">
        <v>2828</v>
      </c>
      <c r="O195" s="75">
        <v>-3824</v>
      </c>
      <c r="P195" s="75">
        <v>227.22</v>
      </c>
      <c r="Q195" s="75">
        <v>86.37</v>
      </c>
      <c r="R195" s="75">
        <v>15325</v>
      </c>
      <c r="S195" s="75">
        <v>34479</v>
      </c>
      <c r="T195" s="75">
        <v>10333</v>
      </c>
      <c r="U195" s="75">
        <v>39210</v>
      </c>
      <c r="V195" s="75">
        <v>4992</v>
      </c>
      <c r="W195" s="75">
        <v>-4731</v>
      </c>
      <c r="X195" s="75">
        <v>148.31</v>
      </c>
      <c r="Y195" s="75">
        <v>87.93</v>
      </c>
      <c r="Z195" s="75">
        <v>44454</v>
      </c>
      <c r="AA195" s="75">
        <v>45389</v>
      </c>
      <c r="AB195" s="75">
        <v>43436</v>
      </c>
      <c r="AC195" s="75">
        <v>43439</v>
      </c>
      <c r="AD195" s="75">
        <v>1018</v>
      </c>
      <c r="AE195" s="75">
        <v>1950</v>
      </c>
      <c r="AF195" s="75">
        <v>102.34</v>
      </c>
      <c r="AG195" s="75">
        <v>104.49</v>
      </c>
      <c r="AH195" s="75">
        <v>61867</v>
      </c>
      <c r="AI195" s="75">
        <v>82815</v>
      </c>
      <c r="AJ195" s="75">
        <v>60368</v>
      </c>
      <c r="AK195" s="75">
        <v>93111</v>
      </c>
      <c r="AL195" s="75">
        <v>1499</v>
      </c>
      <c r="AM195" s="75">
        <v>-10296</v>
      </c>
      <c r="AN195" s="75">
        <v>102.48</v>
      </c>
      <c r="AO195" s="75">
        <v>88.94</v>
      </c>
      <c r="AP195" s="75">
        <v>255.42</v>
      </c>
      <c r="AQ195" s="75">
        <v>574.65</v>
      </c>
      <c r="AR195" s="75">
        <v>172.22</v>
      </c>
      <c r="AS195" s="75">
        <v>653.5</v>
      </c>
      <c r="AT195" s="75">
        <v>83.2</v>
      </c>
      <c r="AU195" s="75">
        <v>-78.849999999999994</v>
      </c>
      <c r="AV195" s="75">
        <v>148.31</v>
      </c>
      <c r="AW195" s="75">
        <v>87.93</v>
      </c>
      <c r="AX195" s="66">
        <v>84.183333333333337</v>
      </c>
      <c r="AY195" s="66">
        <v>403.93333333333334</v>
      </c>
      <c r="AZ195" s="66">
        <v>37.049999999999997</v>
      </c>
      <c r="BA195" s="66">
        <v>467.66666666666669</v>
      </c>
      <c r="BB195" s="66">
        <v>47.13333333333334</v>
      </c>
      <c r="BC195" s="66">
        <v>-63.733333333333348</v>
      </c>
      <c r="BD195" s="66">
        <v>227.21547458389568</v>
      </c>
      <c r="BE195" s="67">
        <v>86.372059871703485</v>
      </c>
      <c r="BF195" s="59">
        <f t="shared" si="28"/>
        <v>0</v>
      </c>
      <c r="BG195" s="59"/>
      <c r="BH195" s="59"/>
      <c r="BI195" s="60">
        <f t="shared" si="41"/>
        <v>10882.472274548256</v>
      </c>
      <c r="BJ195" s="59">
        <f t="shared" si="29"/>
        <v>10882.472274548256</v>
      </c>
      <c r="BK195" s="69">
        <f t="shared" si="30"/>
        <v>1876.8521002063455</v>
      </c>
      <c r="BL195" s="69">
        <f t="shared" si="30"/>
        <v>9005.6201743419115</v>
      </c>
      <c r="BM195" s="69">
        <f t="shared" si="31"/>
        <v>30303.403202378708</v>
      </c>
      <c r="BN195" s="69">
        <f t="shared" si="32"/>
        <v>954.1002871552181</v>
      </c>
      <c r="BO195" s="69">
        <f t="shared" si="33"/>
        <v>29349.302915223489</v>
      </c>
      <c r="BP195" s="69">
        <f t="shared" si="34"/>
        <v>33927.322032129814</v>
      </c>
      <c r="BQ195" s="69">
        <f t="shared" si="35"/>
        <v>4578.0191169063282</v>
      </c>
      <c r="BR195" s="69">
        <f t="shared" si="36"/>
        <v>29349.302915223489</v>
      </c>
      <c r="BS195" s="69">
        <f t="shared" si="37"/>
        <v>-28426.551102172361</v>
      </c>
      <c r="BT195" s="69">
        <f t="shared" si="38"/>
        <v>-24921.701857787903</v>
      </c>
      <c r="BU195" s="69">
        <f t="shared" si="39"/>
        <v>-53348.252959960264</v>
      </c>
    </row>
    <row r="196" spans="1:73" x14ac:dyDescent="0.25">
      <c r="A196" s="72">
        <v>35</v>
      </c>
      <c r="B196" s="72">
        <v>348</v>
      </c>
      <c r="C196" s="72">
        <v>354200</v>
      </c>
      <c r="D196" s="72">
        <v>354501</v>
      </c>
      <c r="E196" s="73" t="s">
        <v>290</v>
      </c>
      <c r="F196" s="72" t="s">
        <v>281</v>
      </c>
      <c r="G196" s="76">
        <v>54</v>
      </c>
      <c r="H196" s="76">
        <v>54</v>
      </c>
      <c r="I196" s="75">
        <v>13033</v>
      </c>
      <c r="J196" s="75">
        <v>28989</v>
      </c>
      <c r="K196" s="65">
        <f t="shared" si="40"/>
        <v>42022</v>
      </c>
      <c r="L196" s="75">
        <v>12528</v>
      </c>
      <c r="M196" s="75">
        <v>28135</v>
      </c>
      <c r="N196" s="75">
        <v>505</v>
      </c>
      <c r="O196" s="75">
        <v>854</v>
      </c>
      <c r="P196" s="75">
        <v>104.03</v>
      </c>
      <c r="Q196" s="75">
        <v>103.04</v>
      </c>
      <c r="R196" s="75">
        <v>27261</v>
      </c>
      <c r="S196" s="75">
        <v>46822</v>
      </c>
      <c r="T196" s="75">
        <v>25205</v>
      </c>
      <c r="U196" s="75">
        <v>47343</v>
      </c>
      <c r="V196" s="75">
        <v>2056</v>
      </c>
      <c r="W196" s="75">
        <v>-521</v>
      </c>
      <c r="X196" s="75">
        <v>108.16</v>
      </c>
      <c r="Y196" s="75">
        <v>98.9</v>
      </c>
      <c r="Z196" s="75">
        <v>25319</v>
      </c>
      <c r="AA196" s="75">
        <v>25222</v>
      </c>
      <c r="AB196" s="75">
        <v>22484</v>
      </c>
      <c r="AC196" s="75">
        <v>22433</v>
      </c>
      <c r="AD196" s="75">
        <v>2835</v>
      </c>
      <c r="AE196" s="75">
        <v>2789</v>
      </c>
      <c r="AF196" s="75">
        <v>112.61</v>
      </c>
      <c r="AG196" s="75">
        <v>112.43</v>
      </c>
      <c r="AH196" s="75">
        <v>52869</v>
      </c>
      <c r="AI196" s="75">
        <v>72310</v>
      </c>
      <c r="AJ196" s="75">
        <v>48341</v>
      </c>
      <c r="AK196" s="75">
        <v>70200</v>
      </c>
      <c r="AL196" s="75">
        <v>4528</v>
      </c>
      <c r="AM196" s="75">
        <v>2110</v>
      </c>
      <c r="AN196" s="75">
        <v>109.37</v>
      </c>
      <c r="AO196" s="75">
        <v>103.01</v>
      </c>
      <c r="AP196" s="75">
        <v>504.83</v>
      </c>
      <c r="AQ196" s="75">
        <v>867.07</v>
      </c>
      <c r="AR196" s="75">
        <v>466.76</v>
      </c>
      <c r="AS196" s="75">
        <v>876.72</v>
      </c>
      <c r="AT196" s="75">
        <v>38.07</v>
      </c>
      <c r="AU196" s="75">
        <v>-9.65</v>
      </c>
      <c r="AV196" s="75">
        <v>108.16</v>
      </c>
      <c r="AW196" s="75">
        <v>98.9</v>
      </c>
      <c r="AX196" s="66">
        <v>241.35185185185185</v>
      </c>
      <c r="AY196" s="66">
        <v>536.83333333333337</v>
      </c>
      <c r="AZ196" s="66">
        <v>232</v>
      </c>
      <c r="BA196" s="66">
        <v>521.01851851851848</v>
      </c>
      <c r="BB196" s="66">
        <v>9.3518518518518476</v>
      </c>
      <c r="BC196" s="66">
        <v>15.814814814814895</v>
      </c>
      <c r="BD196" s="66">
        <v>104.0309706257982</v>
      </c>
      <c r="BE196" s="67">
        <v>103.03536520348322</v>
      </c>
      <c r="BF196" s="59">
        <f t="shared" si="28"/>
        <v>0</v>
      </c>
      <c r="BG196" s="59"/>
      <c r="BH196" s="59"/>
      <c r="BI196" s="60">
        <f t="shared" si="41"/>
        <v>15614.547407418542</v>
      </c>
      <c r="BJ196" s="59">
        <f t="shared" si="29"/>
        <v>15614.547407418542</v>
      </c>
      <c r="BK196" s="69">
        <f t="shared" si="30"/>
        <v>4842.8060625597509</v>
      </c>
      <c r="BL196" s="69">
        <f t="shared" si="30"/>
        <v>10771.74134485879</v>
      </c>
      <c r="BM196" s="69">
        <f t="shared" si="31"/>
        <v>28876.219593111942</v>
      </c>
      <c r="BN196" s="69">
        <f t="shared" si="32"/>
        <v>2461.8469694108012</v>
      </c>
      <c r="BO196" s="69">
        <f t="shared" si="33"/>
        <v>26414.37262370114</v>
      </c>
      <c r="BP196" s="69">
        <f t="shared" si="34"/>
        <v>31890.201810860635</v>
      </c>
      <c r="BQ196" s="69">
        <f t="shared" si="35"/>
        <v>5475.8291871594965</v>
      </c>
      <c r="BR196" s="69">
        <f t="shared" si="36"/>
        <v>26414.37262370114</v>
      </c>
      <c r="BS196" s="69">
        <f t="shared" si="37"/>
        <v>-24033.413530552192</v>
      </c>
      <c r="BT196" s="69">
        <f t="shared" si="38"/>
        <v>-21118.460466001845</v>
      </c>
      <c r="BU196" s="69">
        <f t="shared" si="39"/>
        <v>-45151.873996554037</v>
      </c>
    </row>
    <row r="197" spans="1:73" x14ac:dyDescent="0.25">
      <c r="A197" s="72">
        <v>35</v>
      </c>
      <c r="B197" s="72">
        <v>350</v>
      </c>
      <c r="C197" s="72">
        <v>355504</v>
      </c>
      <c r="D197" s="72">
        <v>355701</v>
      </c>
      <c r="E197" s="73" t="s">
        <v>273</v>
      </c>
      <c r="F197" s="72" t="s">
        <v>275</v>
      </c>
      <c r="G197" s="76">
        <v>22</v>
      </c>
      <c r="H197" s="76">
        <v>22</v>
      </c>
      <c r="I197" s="75">
        <v>4103</v>
      </c>
      <c r="J197" s="75">
        <v>100778</v>
      </c>
      <c r="K197" s="65">
        <f t="shared" si="40"/>
        <v>104881</v>
      </c>
      <c r="L197" s="75">
        <v>2904</v>
      </c>
      <c r="M197" s="75">
        <v>135496</v>
      </c>
      <c r="N197" s="75">
        <v>1199</v>
      </c>
      <c r="O197" s="75">
        <v>-34718</v>
      </c>
      <c r="P197" s="75">
        <v>141.29</v>
      </c>
      <c r="Q197" s="75">
        <v>74.38</v>
      </c>
      <c r="R197" s="75">
        <v>38966</v>
      </c>
      <c r="S197" s="75">
        <v>137691</v>
      </c>
      <c r="T197" s="75">
        <v>43479</v>
      </c>
      <c r="U197" s="75">
        <v>182379</v>
      </c>
      <c r="V197" s="75">
        <v>-4513</v>
      </c>
      <c r="W197" s="75">
        <v>-44688</v>
      </c>
      <c r="X197" s="75">
        <v>89.62</v>
      </c>
      <c r="Y197" s="75">
        <v>75.5</v>
      </c>
      <c r="Z197" s="75">
        <v>11499</v>
      </c>
      <c r="AA197" s="75">
        <v>11593</v>
      </c>
      <c r="AB197" s="75">
        <v>11644</v>
      </c>
      <c r="AC197" s="75">
        <v>11716</v>
      </c>
      <c r="AD197" s="75">
        <v>-145</v>
      </c>
      <c r="AE197" s="75">
        <v>-123</v>
      </c>
      <c r="AF197" s="75">
        <v>98.75</v>
      </c>
      <c r="AG197" s="75">
        <v>98.95</v>
      </c>
      <c r="AH197" s="75">
        <v>54784</v>
      </c>
      <c r="AI197" s="75">
        <v>155247</v>
      </c>
      <c r="AJ197" s="75">
        <v>65590</v>
      </c>
      <c r="AK197" s="75">
        <v>207195</v>
      </c>
      <c r="AL197" s="75">
        <v>-10806</v>
      </c>
      <c r="AM197" s="75">
        <v>-51948</v>
      </c>
      <c r="AN197" s="75">
        <v>83.52</v>
      </c>
      <c r="AO197" s="75">
        <v>74.930000000000007</v>
      </c>
      <c r="AP197" s="75">
        <v>1771.18</v>
      </c>
      <c r="AQ197" s="75">
        <v>6258.68</v>
      </c>
      <c r="AR197" s="75">
        <v>1976.32</v>
      </c>
      <c r="AS197" s="75">
        <v>8289.9500000000007</v>
      </c>
      <c r="AT197" s="75">
        <v>-205.14</v>
      </c>
      <c r="AU197" s="75">
        <v>-2031.27</v>
      </c>
      <c r="AV197" s="75">
        <v>89.62</v>
      </c>
      <c r="AW197" s="75">
        <v>75.5</v>
      </c>
      <c r="AX197" s="66">
        <v>186.5</v>
      </c>
      <c r="AY197" s="66">
        <v>4580.818181818182</v>
      </c>
      <c r="AZ197" s="66">
        <v>132</v>
      </c>
      <c r="BA197" s="66">
        <v>6158.909090909091</v>
      </c>
      <c r="BB197" s="66">
        <v>54.5</v>
      </c>
      <c r="BC197" s="66">
        <v>-1578.090909090909</v>
      </c>
      <c r="BD197" s="66">
        <v>141.28787878787878</v>
      </c>
      <c r="BE197" s="67">
        <v>74.3771033831257</v>
      </c>
      <c r="BF197" s="59">
        <f t="shared" si="28"/>
        <v>0</v>
      </c>
      <c r="BG197" s="59"/>
      <c r="BH197" s="59"/>
      <c r="BI197" s="60">
        <f t="shared" si="41"/>
        <v>38971.713546177336</v>
      </c>
      <c r="BJ197" s="59">
        <f t="shared" si="29"/>
        <v>38971.713546177336</v>
      </c>
      <c r="BK197" s="69">
        <f t="shared" si="30"/>
        <v>1524.5939748854951</v>
      </c>
      <c r="BL197" s="69">
        <f t="shared" si="30"/>
        <v>37447.119571291842</v>
      </c>
      <c r="BM197" s="69">
        <f t="shared" si="31"/>
        <v>11536.440464717667</v>
      </c>
      <c r="BN197" s="69">
        <f t="shared" si="32"/>
        <v>775.02939580238763</v>
      </c>
      <c r="BO197" s="69">
        <f t="shared" si="33"/>
        <v>10761.41106891528</v>
      </c>
      <c r="BP197" s="69">
        <f t="shared" si="34"/>
        <v>29797.70462245489</v>
      </c>
      <c r="BQ197" s="69">
        <f t="shared" si="35"/>
        <v>19036.29355353961</v>
      </c>
      <c r="BR197" s="69">
        <f t="shared" si="36"/>
        <v>10761.41106891528</v>
      </c>
      <c r="BS197" s="69">
        <f t="shared" si="37"/>
        <v>-10011.846489832173</v>
      </c>
      <c r="BT197" s="69">
        <f t="shared" si="38"/>
        <v>7649.4149488369512</v>
      </c>
      <c r="BU197" s="69">
        <f t="shared" si="39"/>
        <v>-2362.4315409952214</v>
      </c>
    </row>
    <row r="198" spans="1:73" ht="15" customHeight="1" x14ac:dyDescent="0.25">
      <c r="A198" s="72">
        <v>35</v>
      </c>
      <c r="B198" s="72">
        <v>352</v>
      </c>
      <c r="C198" s="72">
        <v>350302</v>
      </c>
      <c r="D198" s="72">
        <v>354003</v>
      </c>
      <c r="E198" s="77" t="s">
        <v>291</v>
      </c>
      <c r="F198" s="78" t="s">
        <v>292</v>
      </c>
      <c r="G198" s="76">
        <v>66</v>
      </c>
      <c r="H198" s="76">
        <v>66</v>
      </c>
      <c r="I198" s="75">
        <v>562</v>
      </c>
      <c r="J198" s="75">
        <v>1453</v>
      </c>
      <c r="K198" s="65">
        <f t="shared" si="40"/>
        <v>2015</v>
      </c>
      <c r="L198" s="75">
        <v>329</v>
      </c>
      <c r="M198" s="75">
        <v>1862</v>
      </c>
      <c r="N198" s="75">
        <v>233</v>
      </c>
      <c r="O198" s="75">
        <v>-409</v>
      </c>
      <c r="P198" s="75">
        <v>170.82</v>
      </c>
      <c r="Q198" s="75">
        <v>78.03</v>
      </c>
      <c r="R198" s="75">
        <v>1563</v>
      </c>
      <c r="S198" s="75">
        <v>2554</v>
      </c>
      <c r="T198" s="75">
        <v>1383</v>
      </c>
      <c r="U198" s="75">
        <v>2924</v>
      </c>
      <c r="V198" s="75">
        <v>180</v>
      </c>
      <c r="W198" s="75">
        <v>-370</v>
      </c>
      <c r="X198" s="75">
        <v>113.02</v>
      </c>
      <c r="Y198" s="75">
        <v>87.35</v>
      </c>
      <c r="Z198" s="75">
        <v>0</v>
      </c>
      <c r="AA198" s="75">
        <v>0</v>
      </c>
      <c r="AB198" s="75">
        <v>0</v>
      </c>
      <c r="AC198" s="75">
        <v>0</v>
      </c>
      <c r="AD198" s="75">
        <v>0</v>
      </c>
      <c r="AE198" s="75">
        <v>0</v>
      </c>
      <c r="AF198" s="75">
        <v>0</v>
      </c>
      <c r="AG198" s="75">
        <v>0</v>
      </c>
      <c r="AH198" s="75">
        <v>1563</v>
      </c>
      <c r="AI198" s="75">
        <v>2554</v>
      </c>
      <c r="AJ198" s="75">
        <v>1388</v>
      </c>
      <c r="AK198" s="75">
        <v>2931</v>
      </c>
      <c r="AL198" s="75">
        <v>175</v>
      </c>
      <c r="AM198" s="75">
        <v>-377</v>
      </c>
      <c r="AN198" s="75">
        <v>112.61</v>
      </c>
      <c r="AO198" s="75">
        <v>87.14</v>
      </c>
      <c r="AP198" s="75">
        <v>23.68</v>
      </c>
      <c r="AQ198" s="75">
        <v>38.700000000000003</v>
      </c>
      <c r="AR198" s="75">
        <v>20.95</v>
      </c>
      <c r="AS198" s="75">
        <v>44.3</v>
      </c>
      <c r="AT198" s="75">
        <v>2.73</v>
      </c>
      <c r="AU198" s="75">
        <v>-5.6</v>
      </c>
      <c r="AV198" s="75">
        <v>113.03</v>
      </c>
      <c r="AW198" s="75">
        <v>87.36</v>
      </c>
      <c r="AX198" s="66">
        <v>8.5151515151515156</v>
      </c>
      <c r="AY198" s="66">
        <v>22.015151515151516</v>
      </c>
      <c r="AZ198" s="66">
        <v>4.9848484848484844</v>
      </c>
      <c r="BA198" s="66">
        <v>28.212121212121211</v>
      </c>
      <c r="BB198" s="66">
        <v>3.5303030303030312</v>
      </c>
      <c r="BC198" s="66">
        <v>-6.1969696969696955</v>
      </c>
      <c r="BD198" s="66">
        <v>170.82066869300914</v>
      </c>
      <c r="BE198" s="67">
        <v>78.034371643394209</v>
      </c>
      <c r="BF198" s="59">
        <f t="shared" si="28"/>
        <v>0</v>
      </c>
      <c r="BG198" s="59"/>
      <c r="BH198" s="59"/>
      <c r="BI198" s="60">
        <f t="shared" si="41"/>
        <v>748.73430645729286</v>
      </c>
      <c r="BJ198" s="59">
        <f t="shared" si="29"/>
        <v>748.73430645729286</v>
      </c>
      <c r="BK198" s="69">
        <f t="shared" si="30"/>
        <v>208.82812914590502</v>
      </c>
      <c r="BL198" s="69">
        <f t="shared" si="30"/>
        <v>539.90617731138786</v>
      </c>
      <c r="BM198" s="69">
        <f t="shared" si="31"/>
        <v>32390.391266809434</v>
      </c>
      <c r="BN198" s="69">
        <f t="shared" si="32"/>
        <v>106.15806006359782</v>
      </c>
      <c r="BO198" s="69">
        <f t="shared" si="33"/>
        <v>32284.233206745837</v>
      </c>
      <c r="BP198" s="69">
        <f t="shared" si="34"/>
        <v>32558.69523747966</v>
      </c>
      <c r="BQ198" s="69">
        <f t="shared" si="35"/>
        <v>274.46203073382139</v>
      </c>
      <c r="BR198" s="69">
        <f t="shared" si="36"/>
        <v>32284.233206745837</v>
      </c>
      <c r="BS198" s="69">
        <f t="shared" si="37"/>
        <v>-32181.563137663528</v>
      </c>
      <c r="BT198" s="69">
        <f t="shared" si="38"/>
        <v>-32018.789060168274</v>
      </c>
      <c r="BU198" s="69">
        <f t="shared" si="39"/>
        <v>-64200.352197831802</v>
      </c>
    </row>
    <row r="199" spans="1:73" x14ac:dyDescent="0.25">
      <c r="A199" s="72">
        <v>35</v>
      </c>
      <c r="B199" s="72">
        <v>354</v>
      </c>
      <c r="C199" s="72">
        <v>354501</v>
      </c>
      <c r="D199" s="72">
        <v>354003</v>
      </c>
      <c r="E199" s="73" t="s">
        <v>293</v>
      </c>
      <c r="F199" s="72" t="s">
        <v>292</v>
      </c>
      <c r="G199" s="76">
        <v>2</v>
      </c>
      <c r="H199" s="76">
        <v>2</v>
      </c>
      <c r="I199" s="75">
        <v>0</v>
      </c>
      <c r="J199" s="75">
        <v>0</v>
      </c>
      <c r="K199" s="65">
        <f t="shared" si="40"/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0</v>
      </c>
      <c r="R199" s="75">
        <v>0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75">
        <v>0</v>
      </c>
      <c r="Y199" s="75">
        <v>0</v>
      </c>
      <c r="Z199" s="75">
        <v>0</v>
      </c>
      <c r="AA199" s="75">
        <v>0</v>
      </c>
      <c r="AB199" s="75">
        <v>0</v>
      </c>
      <c r="AC199" s="75">
        <v>0</v>
      </c>
      <c r="AD199" s="75">
        <v>0</v>
      </c>
      <c r="AE199" s="75">
        <v>0</v>
      </c>
      <c r="AF199" s="75">
        <v>0</v>
      </c>
      <c r="AG199" s="75">
        <v>0</v>
      </c>
      <c r="AH199" s="75">
        <v>0</v>
      </c>
      <c r="AI199" s="75">
        <v>0</v>
      </c>
      <c r="AJ199" s="75">
        <v>0</v>
      </c>
      <c r="AK199" s="75">
        <v>0</v>
      </c>
      <c r="AL199" s="75">
        <v>0</v>
      </c>
      <c r="AM199" s="75">
        <v>0</v>
      </c>
      <c r="AN199" s="75">
        <v>0</v>
      </c>
      <c r="AO199" s="75">
        <v>0</v>
      </c>
      <c r="AP199" s="75">
        <v>0</v>
      </c>
      <c r="AQ199" s="75">
        <v>0</v>
      </c>
      <c r="AR199" s="75">
        <v>0</v>
      </c>
      <c r="AS199" s="75">
        <v>0</v>
      </c>
      <c r="AT199" s="75">
        <v>0</v>
      </c>
      <c r="AU199" s="75">
        <v>0</v>
      </c>
      <c r="AV199" s="75">
        <v>0</v>
      </c>
      <c r="AW199" s="75">
        <v>0</v>
      </c>
      <c r="AX199" s="66">
        <v>0</v>
      </c>
      <c r="AY199" s="66">
        <v>0</v>
      </c>
      <c r="AZ199" s="66">
        <v>0</v>
      </c>
      <c r="BA199" s="66">
        <v>0</v>
      </c>
      <c r="BB199" s="66">
        <v>0</v>
      </c>
      <c r="BC199" s="66">
        <v>0</v>
      </c>
      <c r="BD199" s="66">
        <v>0</v>
      </c>
      <c r="BE199" s="67">
        <v>0</v>
      </c>
      <c r="BF199" s="59">
        <f t="shared" si="28"/>
        <v>0</v>
      </c>
      <c r="BG199" s="59"/>
      <c r="BH199" s="59"/>
      <c r="BI199" s="60">
        <f t="shared" si="41"/>
        <v>0</v>
      </c>
      <c r="BJ199" s="59">
        <f t="shared" si="29"/>
        <v>0</v>
      </c>
      <c r="BK199" s="69">
        <f t="shared" si="30"/>
        <v>0</v>
      </c>
      <c r="BL199" s="69">
        <f t="shared" si="30"/>
        <v>0</v>
      </c>
      <c r="BM199" s="69">
        <f t="shared" si="31"/>
        <v>978.31009717411632</v>
      </c>
      <c r="BN199" s="69">
        <f t="shared" si="32"/>
        <v>0</v>
      </c>
      <c r="BO199" s="69">
        <f t="shared" si="33"/>
        <v>978.31009717411632</v>
      </c>
      <c r="BP199" s="69">
        <f t="shared" si="34"/>
        <v>978.31009717411632</v>
      </c>
      <c r="BQ199" s="69">
        <f t="shared" si="35"/>
        <v>0</v>
      </c>
      <c r="BR199" s="69">
        <f t="shared" si="36"/>
        <v>978.31009717411632</v>
      </c>
      <c r="BS199" s="69">
        <f t="shared" si="37"/>
        <v>-978.31009717411632</v>
      </c>
      <c r="BT199" s="69">
        <f t="shared" si="38"/>
        <v>-978.31009717411632</v>
      </c>
      <c r="BU199" s="69">
        <f t="shared" si="39"/>
        <v>-1956.6201943482326</v>
      </c>
    </row>
    <row r="200" spans="1:73" x14ac:dyDescent="0.25">
      <c r="A200" s="72">
        <v>35</v>
      </c>
      <c r="B200" s="72">
        <v>356</v>
      </c>
      <c r="C200" s="72">
        <v>357800</v>
      </c>
      <c r="D200" s="72">
        <v>359007</v>
      </c>
      <c r="E200" s="73" t="s">
        <v>284</v>
      </c>
      <c r="F200" s="72" t="s">
        <v>272</v>
      </c>
      <c r="G200" s="76">
        <v>13</v>
      </c>
      <c r="H200" s="76">
        <v>13</v>
      </c>
      <c r="I200" s="75">
        <v>1588</v>
      </c>
      <c r="J200" s="75">
        <v>875</v>
      </c>
      <c r="K200" s="65">
        <f t="shared" si="40"/>
        <v>2463</v>
      </c>
      <c r="L200" s="75">
        <v>139</v>
      </c>
      <c r="M200" s="75">
        <v>509</v>
      </c>
      <c r="N200" s="75">
        <v>1449</v>
      </c>
      <c r="O200" s="75">
        <v>366</v>
      </c>
      <c r="P200" s="75">
        <v>1142.45</v>
      </c>
      <c r="Q200" s="75">
        <v>171.91</v>
      </c>
      <c r="R200" s="75">
        <v>2390</v>
      </c>
      <c r="S200" s="75">
        <v>1769</v>
      </c>
      <c r="T200" s="75">
        <v>219</v>
      </c>
      <c r="U200" s="75">
        <v>738</v>
      </c>
      <c r="V200" s="75">
        <v>2171</v>
      </c>
      <c r="W200" s="75">
        <v>1031</v>
      </c>
      <c r="X200" s="75">
        <v>1091.32</v>
      </c>
      <c r="Y200" s="75">
        <v>239.7</v>
      </c>
      <c r="Z200" s="75">
        <v>10444</v>
      </c>
      <c r="AA200" s="75">
        <v>10302</v>
      </c>
      <c r="AB200" s="75">
        <v>9182</v>
      </c>
      <c r="AC200" s="75">
        <v>9205</v>
      </c>
      <c r="AD200" s="75">
        <v>1262</v>
      </c>
      <c r="AE200" s="75">
        <v>1097</v>
      </c>
      <c r="AF200" s="75">
        <v>113.74</v>
      </c>
      <c r="AG200" s="75">
        <v>111.92</v>
      </c>
      <c r="AH200" s="75">
        <v>14458</v>
      </c>
      <c r="AI200" s="75">
        <v>13019</v>
      </c>
      <c r="AJ200" s="75">
        <v>12754</v>
      </c>
      <c r="AK200" s="75">
        <v>12402</v>
      </c>
      <c r="AL200" s="75">
        <v>1704</v>
      </c>
      <c r="AM200" s="75">
        <v>617</v>
      </c>
      <c r="AN200" s="75">
        <v>113.36</v>
      </c>
      <c r="AO200" s="75">
        <v>104.98</v>
      </c>
      <c r="AP200" s="75">
        <v>183.85</v>
      </c>
      <c r="AQ200" s="75">
        <v>136.08000000000001</v>
      </c>
      <c r="AR200" s="75">
        <v>16.850000000000001</v>
      </c>
      <c r="AS200" s="75">
        <v>56.77</v>
      </c>
      <c r="AT200" s="75">
        <v>167</v>
      </c>
      <c r="AU200" s="75">
        <v>79.31</v>
      </c>
      <c r="AV200" s="75">
        <v>1091.0999999999999</v>
      </c>
      <c r="AW200" s="75">
        <v>239.7</v>
      </c>
      <c r="AX200" s="66">
        <v>122.15384615384616</v>
      </c>
      <c r="AY200" s="66">
        <v>67.307692307692307</v>
      </c>
      <c r="AZ200" s="66">
        <v>10.692307692307692</v>
      </c>
      <c r="BA200" s="66">
        <v>39.153846153846153</v>
      </c>
      <c r="BB200" s="66">
        <v>111.46153846153847</v>
      </c>
      <c r="BC200" s="66">
        <v>28.153846153846153</v>
      </c>
      <c r="BD200" s="66">
        <v>1142.4460431654677</v>
      </c>
      <c r="BE200" s="67">
        <v>171.90569744597249</v>
      </c>
      <c r="BF200" s="59">
        <f t="shared" si="28"/>
        <v>0</v>
      </c>
      <c r="BG200" s="59"/>
      <c r="BH200" s="59"/>
      <c r="BI200" s="60">
        <f t="shared" si="41"/>
        <v>915.20228129246277</v>
      </c>
      <c r="BJ200" s="59">
        <f t="shared" si="29"/>
        <v>915.20228129246277</v>
      </c>
      <c r="BK200" s="69">
        <f t="shared" si="30"/>
        <v>590.06951794252166</v>
      </c>
      <c r="BL200" s="69">
        <f t="shared" si="30"/>
        <v>325.13276334994111</v>
      </c>
      <c r="BM200" s="69">
        <f t="shared" si="31"/>
        <v>6658.9782639822779</v>
      </c>
      <c r="BN200" s="69">
        <f t="shared" si="32"/>
        <v>299.96263235052191</v>
      </c>
      <c r="BO200" s="69">
        <f t="shared" si="33"/>
        <v>6359.0156316317562</v>
      </c>
      <c r="BP200" s="69">
        <f t="shared" si="34"/>
        <v>6524.2973087770379</v>
      </c>
      <c r="BQ200" s="69">
        <f t="shared" si="35"/>
        <v>165.28167714528129</v>
      </c>
      <c r="BR200" s="69">
        <f t="shared" si="36"/>
        <v>6359.0156316317562</v>
      </c>
      <c r="BS200" s="69">
        <f t="shared" si="37"/>
        <v>-6068.9087460397559</v>
      </c>
      <c r="BT200" s="69">
        <f t="shared" si="38"/>
        <v>-6199.1645454270965</v>
      </c>
      <c r="BU200" s="69">
        <f t="shared" si="39"/>
        <v>-12268.073291466852</v>
      </c>
    </row>
    <row r="201" spans="1:73" x14ac:dyDescent="0.25">
      <c r="A201" s="72">
        <v>35</v>
      </c>
      <c r="B201" s="72">
        <v>382</v>
      </c>
      <c r="C201" s="72">
        <v>355203</v>
      </c>
      <c r="D201" s="72">
        <v>355241</v>
      </c>
      <c r="E201" s="73" t="s">
        <v>294</v>
      </c>
      <c r="F201" s="72" t="s">
        <v>295</v>
      </c>
      <c r="G201" s="76">
        <v>106</v>
      </c>
      <c r="H201" s="76">
        <v>106</v>
      </c>
      <c r="I201" s="75">
        <v>0</v>
      </c>
      <c r="J201" s="75">
        <v>0</v>
      </c>
      <c r="K201" s="65">
        <f t="shared" si="40"/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0</v>
      </c>
      <c r="R201" s="75">
        <v>0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75">
        <v>0</v>
      </c>
      <c r="Y201" s="75">
        <v>0</v>
      </c>
      <c r="Z201" s="75">
        <v>3</v>
      </c>
      <c r="AA201" s="75">
        <v>3</v>
      </c>
      <c r="AB201" s="75">
        <v>745</v>
      </c>
      <c r="AC201" s="75">
        <v>746</v>
      </c>
      <c r="AD201" s="75">
        <v>-742</v>
      </c>
      <c r="AE201" s="75">
        <v>-743</v>
      </c>
      <c r="AF201" s="75">
        <v>0.4</v>
      </c>
      <c r="AG201" s="75">
        <v>0.4</v>
      </c>
      <c r="AH201" s="75">
        <v>3</v>
      </c>
      <c r="AI201" s="75">
        <v>3</v>
      </c>
      <c r="AJ201" s="75">
        <v>745</v>
      </c>
      <c r="AK201" s="75">
        <v>746</v>
      </c>
      <c r="AL201" s="75">
        <v>-742</v>
      </c>
      <c r="AM201" s="75">
        <v>-743</v>
      </c>
      <c r="AN201" s="75">
        <v>0.4</v>
      </c>
      <c r="AO201" s="75">
        <v>0.4</v>
      </c>
      <c r="AP201" s="75">
        <v>0</v>
      </c>
      <c r="AQ201" s="75">
        <v>0</v>
      </c>
      <c r="AR201" s="75">
        <v>0</v>
      </c>
      <c r="AS201" s="75">
        <v>0</v>
      </c>
      <c r="AT201" s="75">
        <v>0</v>
      </c>
      <c r="AU201" s="75">
        <v>0</v>
      </c>
      <c r="AV201" s="75">
        <v>0</v>
      </c>
      <c r="AW201" s="75">
        <v>0</v>
      </c>
      <c r="AX201" s="66">
        <v>0</v>
      </c>
      <c r="AY201" s="66">
        <v>0</v>
      </c>
      <c r="AZ201" s="66">
        <v>0</v>
      </c>
      <c r="BA201" s="66">
        <v>0</v>
      </c>
      <c r="BB201" s="66">
        <v>0</v>
      </c>
      <c r="BC201" s="66">
        <v>0</v>
      </c>
      <c r="BD201" s="66">
        <v>0</v>
      </c>
      <c r="BE201" s="67">
        <v>0</v>
      </c>
      <c r="BF201" s="59">
        <f t="shared" si="28"/>
        <v>0</v>
      </c>
      <c r="BG201" s="59"/>
      <c r="BH201" s="59"/>
      <c r="BI201" s="60">
        <f t="shared" si="41"/>
        <v>0</v>
      </c>
      <c r="BJ201" s="59">
        <f t="shared" si="29"/>
        <v>0</v>
      </c>
      <c r="BK201" s="69">
        <f t="shared" si="30"/>
        <v>0</v>
      </c>
      <c r="BL201" s="69">
        <f t="shared" si="30"/>
        <v>0</v>
      </c>
      <c r="BM201" s="69">
        <f t="shared" si="31"/>
        <v>51850.435150228164</v>
      </c>
      <c r="BN201" s="69">
        <f t="shared" si="32"/>
        <v>0</v>
      </c>
      <c r="BO201" s="69">
        <f t="shared" si="33"/>
        <v>51850.435150228164</v>
      </c>
      <c r="BP201" s="69">
        <f t="shared" si="34"/>
        <v>51850.435150228164</v>
      </c>
      <c r="BQ201" s="69">
        <f t="shared" si="35"/>
        <v>0</v>
      </c>
      <c r="BR201" s="69">
        <f t="shared" si="36"/>
        <v>51850.435150228164</v>
      </c>
      <c r="BS201" s="69">
        <f t="shared" si="37"/>
        <v>-51850.435150228164</v>
      </c>
      <c r="BT201" s="69">
        <f t="shared" si="38"/>
        <v>-51850.435150228164</v>
      </c>
      <c r="BU201" s="69">
        <f t="shared" si="39"/>
        <v>-103700.87030045633</v>
      </c>
    </row>
    <row r="202" spans="1:73" x14ac:dyDescent="0.25">
      <c r="A202" s="72">
        <v>35</v>
      </c>
      <c r="B202" s="72">
        <v>0</v>
      </c>
      <c r="C202" s="72">
        <v>366316</v>
      </c>
      <c r="D202" s="72">
        <v>366801</v>
      </c>
      <c r="E202" s="73" t="s">
        <v>296</v>
      </c>
      <c r="F202" s="72" t="s">
        <v>297</v>
      </c>
      <c r="G202" s="74">
        <v>10</v>
      </c>
      <c r="H202" s="74">
        <v>10</v>
      </c>
      <c r="I202" s="75">
        <v>0</v>
      </c>
      <c r="J202" s="75">
        <v>0</v>
      </c>
      <c r="K202" s="65">
        <f t="shared" si="40"/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75">
        <v>0</v>
      </c>
      <c r="Y202" s="75">
        <v>0</v>
      </c>
      <c r="Z202" s="75">
        <v>0</v>
      </c>
      <c r="AA202" s="75">
        <v>0</v>
      </c>
      <c r="AB202" s="75">
        <v>0</v>
      </c>
      <c r="AC202" s="75">
        <v>0</v>
      </c>
      <c r="AD202" s="75">
        <v>0</v>
      </c>
      <c r="AE202" s="75">
        <v>0</v>
      </c>
      <c r="AF202" s="75">
        <v>0</v>
      </c>
      <c r="AG202" s="75">
        <v>0</v>
      </c>
      <c r="AH202" s="75">
        <v>0</v>
      </c>
      <c r="AI202" s="75">
        <v>0</v>
      </c>
      <c r="AJ202" s="75">
        <v>0</v>
      </c>
      <c r="AK202" s="75">
        <v>0</v>
      </c>
      <c r="AL202" s="75">
        <v>0</v>
      </c>
      <c r="AM202" s="75">
        <v>0</v>
      </c>
      <c r="AN202" s="75">
        <v>0</v>
      </c>
      <c r="AO202" s="75">
        <v>0</v>
      </c>
      <c r="AP202" s="75">
        <v>0</v>
      </c>
      <c r="AQ202" s="75">
        <v>0</v>
      </c>
      <c r="AR202" s="75">
        <v>0</v>
      </c>
      <c r="AS202" s="75">
        <v>0</v>
      </c>
      <c r="AT202" s="75">
        <v>0</v>
      </c>
      <c r="AU202" s="75">
        <v>0</v>
      </c>
      <c r="AV202" s="75">
        <v>0</v>
      </c>
      <c r="AW202" s="75">
        <v>0</v>
      </c>
      <c r="AX202" s="66">
        <v>0</v>
      </c>
      <c r="AY202" s="66">
        <v>0</v>
      </c>
      <c r="AZ202" s="66">
        <v>0</v>
      </c>
      <c r="BA202" s="66">
        <v>0</v>
      </c>
      <c r="BB202" s="66">
        <v>0</v>
      </c>
      <c r="BC202" s="66">
        <v>0</v>
      </c>
      <c r="BD202" s="66">
        <v>0</v>
      </c>
      <c r="BE202" s="67">
        <v>0</v>
      </c>
      <c r="BF202" s="59">
        <f t="shared" si="28"/>
        <v>0</v>
      </c>
      <c r="BG202" s="59"/>
      <c r="BH202" s="59"/>
      <c r="BI202" s="60">
        <f t="shared" si="41"/>
        <v>0</v>
      </c>
      <c r="BJ202" s="59">
        <f t="shared" si="29"/>
        <v>0</v>
      </c>
      <c r="BK202" s="69">
        <f t="shared" si="30"/>
        <v>0</v>
      </c>
      <c r="BL202" s="69">
        <f t="shared" si="30"/>
        <v>0</v>
      </c>
      <c r="BM202" s="69">
        <f t="shared" si="31"/>
        <v>4891.5504858705817</v>
      </c>
      <c r="BN202" s="69">
        <f t="shared" si="32"/>
        <v>0</v>
      </c>
      <c r="BO202" s="69">
        <f t="shared" si="33"/>
        <v>4891.5504858705817</v>
      </c>
      <c r="BP202" s="69">
        <f t="shared" si="34"/>
        <v>4891.5504858705817</v>
      </c>
      <c r="BQ202" s="69">
        <f t="shared" si="35"/>
        <v>0</v>
      </c>
      <c r="BR202" s="69">
        <f t="shared" si="36"/>
        <v>4891.5504858705817</v>
      </c>
      <c r="BS202" s="69">
        <f t="shared" si="37"/>
        <v>-4891.5504858705817</v>
      </c>
      <c r="BT202" s="69">
        <f t="shared" si="38"/>
        <v>-4891.5504858705817</v>
      </c>
      <c r="BU202" s="69">
        <f t="shared" si="39"/>
        <v>-9783.1009717411634</v>
      </c>
    </row>
    <row r="203" spans="1:73" x14ac:dyDescent="0.25">
      <c r="A203" s="72">
        <v>35</v>
      </c>
      <c r="B203" s="72">
        <v>0</v>
      </c>
      <c r="C203" s="72"/>
      <c r="D203" s="72"/>
      <c r="E203" s="73" t="s">
        <v>298</v>
      </c>
      <c r="F203" s="72" t="s">
        <v>299</v>
      </c>
      <c r="G203" s="74"/>
      <c r="H203" s="74"/>
      <c r="I203" s="75"/>
      <c r="J203" s="75"/>
      <c r="K203" s="65">
        <f t="shared" si="40"/>
        <v>0</v>
      </c>
      <c r="L203" s="75">
        <v>1573</v>
      </c>
      <c r="M203" s="75">
        <v>4425</v>
      </c>
      <c r="N203" s="75">
        <v>-1573</v>
      </c>
      <c r="O203" s="75">
        <v>-4425</v>
      </c>
      <c r="P203" s="75">
        <v>0</v>
      </c>
      <c r="Q203" s="75">
        <v>0</v>
      </c>
      <c r="R203" s="75"/>
      <c r="S203" s="75"/>
      <c r="T203" s="75">
        <v>3753</v>
      </c>
      <c r="U203" s="75">
        <v>6740</v>
      </c>
      <c r="V203" s="75">
        <v>-3753</v>
      </c>
      <c r="W203" s="75">
        <v>-6740</v>
      </c>
      <c r="X203" s="75">
        <v>0</v>
      </c>
      <c r="Y203" s="75">
        <v>0</v>
      </c>
      <c r="Z203" s="75"/>
      <c r="AA203" s="75"/>
      <c r="AB203" s="75">
        <v>3699</v>
      </c>
      <c r="AC203" s="75">
        <v>3864</v>
      </c>
      <c r="AD203" s="75">
        <v>-3699</v>
      </c>
      <c r="AE203" s="75">
        <v>-3864</v>
      </c>
      <c r="AF203" s="75">
        <v>0</v>
      </c>
      <c r="AG203" s="75">
        <v>0</v>
      </c>
      <c r="AH203" s="75"/>
      <c r="AI203" s="75"/>
      <c r="AJ203" s="75">
        <v>8737</v>
      </c>
      <c r="AK203" s="75">
        <v>11974</v>
      </c>
      <c r="AL203" s="75">
        <v>-8737</v>
      </c>
      <c r="AM203" s="75">
        <v>-11974</v>
      </c>
      <c r="AN203" s="75">
        <v>0</v>
      </c>
      <c r="AO203" s="75">
        <v>0</v>
      </c>
      <c r="AP203" s="75"/>
      <c r="AQ203" s="75"/>
      <c r="AR203" s="75">
        <v>1876.5</v>
      </c>
      <c r="AS203" s="75">
        <v>3370</v>
      </c>
      <c r="AT203" s="75">
        <v>-1876.5</v>
      </c>
      <c r="AU203" s="75">
        <v>-3370</v>
      </c>
      <c r="AV203" s="75">
        <v>0</v>
      </c>
      <c r="AW203" s="75">
        <v>0</v>
      </c>
      <c r="AX203" s="66">
        <v>0</v>
      </c>
      <c r="AY203" s="66">
        <v>0</v>
      </c>
      <c r="AZ203" s="66">
        <v>786.5</v>
      </c>
      <c r="BA203" s="66">
        <v>2212.5</v>
      </c>
      <c r="BB203" s="66">
        <v>-786.5</v>
      </c>
      <c r="BC203" s="66">
        <v>-2212.5</v>
      </c>
      <c r="BD203" s="66">
        <v>0</v>
      </c>
      <c r="BE203" s="67">
        <v>0</v>
      </c>
      <c r="BF203" s="59">
        <f t="shared" si="28"/>
        <v>0</v>
      </c>
      <c r="BG203" s="59"/>
      <c r="BH203" s="59"/>
      <c r="BI203" s="60">
        <f t="shared" si="41"/>
        <v>0</v>
      </c>
      <c r="BJ203" s="59">
        <f t="shared" si="29"/>
        <v>0</v>
      </c>
      <c r="BK203" s="69">
        <f t="shared" si="30"/>
        <v>0</v>
      </c>
      <c r="BL203" s="69">
        <f t="shared" si="30"/>
        <v>0</v>
      </c>
      <c r="BM203" s="69">
        <f t="shared" si="31"/>
        <v>0</v>
      </c>
      <c r="BN203" s="69">
        <f t="shared" si="32"/>
        <v>0</v>
      </c>
      <c r="BO203" s="69">
        <f t="shared" si="33"/>
        <v>0</v>
      </c>
      <c r="BP203" s="69">
        <f t="shared" si="34"/>
        <v>0</v>
      </c>
      <c r="BQ203" s="69">
        <f t="shared" si="35"/>
        <v>0</v>
      </c>
      <c r="BR203" s="69">
        <f t="shared" si="36"/>
        <v>0</v>
      </c>
      <c r="BS203" s="69">
        <f t="shared" si="37"/>
        <v>0</v>
      </c>
      <c r="BT203" s="69">
        <f t="shared" si="38"/>
        <v>0</v>
      </c>
      <c r="BU203" s="69">
        <f t="shared" si="39"/>
        <v>0</v>
      </c>
    </row>
    <row r="204" spans="1:73" x14ac:dyDescent="0.25">
      <c r="A204" s="72">
        <v>35</v>
      </c>
      <c r="B204" s="72">
        <v>0</v>
      </c>
      <c r="C204" s="72">
        <v>389445</v>
      </c>
      <c r="D204" s="72">
        <v>389407</v>
      </c>
      <c r="E204" s="73" t="s">
        <v>300</v>
      </c>
      <c r="F204" s="72" t="s">
        <v>301</v>
      </c>
      <c r="G204" s="74">
        <v>6</v>
      </c>
      <c r="H204" s="74">
        <v>6</v>
      </c>
      <c r="I204" s="75">
        <v>0</v>
      </c>
      <c r="J204" s="75">
        <v>0</v>
      </c>
      <c r="K204" s="65">
        <f t="shared" si="40"/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  <c r="Z204" s="75">
        <v>0</v>
      </c>
      <c r="AA204" s="75">
        <v>0</v>
      </c>
      <c r="AB204" s="75">
        <v>0</v>
      </c>
      <c r="AC204" s="75">
        <v>0</v>
      </c>
      <c r="AD204" s="75">
        <v>0</v>
      </c>
      <c r="AE204" s="75">
        <v>0</v>
      </c>
      <c r="AF204" s="75">
        <v>0</v>
      </c>
      <c r="AG204" s="75">
        <v>0</v>
      </c>
      <c r="AH204" s="75">
        <v>0</v>
      </c>
      <c r="AI204" s="75">
        <v>0</v>
      </c>
      <c r="AJ204" s="75">
        <v>0</v>
      </c>
      <c r="AK204" s="75">
        <v>0</v>
      </c>
      <c r="AL204" s="75">
        <v>0</v>
      </c>
      <c r="AM204" s="75">
        <v>0</v>
      </c>
      <c r="AN204" s="75">
        <v>0</v>
      </c>
      <c r="AO204" s="75">
        <v>0</v>
      </c>
      <c r="AP204" s="75">
        <v>0</v>
      </c>
      <c r="AQ204" s="75">
        <v>0</v>
      </c>
      <c r="AR204" s="75">
        <v>0</v>
      </c>
      <c r="AS204" s="75">
        <v>0</v>
      </c>
      <c r="AT204" s="75">
        <v>0</v>
      </c>
      <c r="AU204" s="75">
        <v>0</v>
      </c>
      <c r="AV204" s="75">
        <v>0</v>
      </c>
      <c r="AW204" s="75">
        <v>0</v>
      </c>
      <c r="AX204" s="66">
        <v>0</v>
      </c>
      <c r="AY204" s="66">
        <v>0</v>
      </c>
      <c r="AZ204" s="66">
        <v>0</v>
      </c>
      <c r="BA204" s="66">
        <v>0</v>
      </c>
      <c r="BB204" s="66">
        <v>0</v>
      </c>
      <c r="BC204" s="66">
        <v>0</v>
      </c>
      <c r="BD204" s="66">
        <v>0</v>
      </c>
      <c r="BE204" s="67">
        <v>0</v>
      </c>
      <c r="BF204" s="59">
        <f t="shared" si="28"/>
        <v>0</v>
      </c>
      <c r="BG204" s="59"/>
      <c r="BH204" s="59"/>
      <c r="BI204" s="60">
        <f t="shared" si="41"/>
        <v>0</v>
      </c>
      <c r="BJ204" s="59">
        <f t="shared" si="29"/>
        <v>0</v>
      </c>
      <c r="BK204" s="69">
        <f t="shared" si="30"/>
        <v>0</v>
      </c>
      <c r="BL204" s="69">
        <f t="shared" si="30"/>
        <v>0</v>
      </c>
      <c r="BM204" s="69">
        <f t="shared" si="31"/>
        <v>2934.9302915223489</v>
      </c>
      <c r="BN204" s="69">
        <f t="shared" si="32"/>
        <v>0</v>
      </c>
      <c r="BO204" s="69">
        <f t="shared" si="33"/>
        <v>2934.9302915223489</v>
      </c>
      <c r="BP204" s="69">
        <f t="shared" si="34"/>
        <v>2934.9302915223489</v>
      </c>
      <c r="BQ204" s="69">
        <f t="shared" si="35"/>
        <v>0</v>
      </c>
      <c r="BR204" s="69">
        <f t="shared" si="36"/>
        <v>2934.9302915223489</v>
      </c>
      <c r="BS204" s="69">
        <f t="shared" si="37"/>
        <v>-2934.9302915223489</v>
      </c>
      <c r="BT204" s="69">
        <f t="shared" si="38"/>
        <v>-2934.9302915223489</v>
      </c>
      <c r="BU204" s="69">
        <f t="shared" si="39"/>
        <v>-5869.8605830446977</v>
      </c>
    </row>
    <row r="205" spans="1:73" ht="15" customHeight="1" x14ac:dyDescent="0.25">
      <c r="A205" s="72">
        <v>35</v>
      </c>
      <c r="B205" s="72">
        <v>0</v>
      </c>
      <c r="C205" s="72">
        <v>350402</v>
      </c>
      <c r="D205" s="72">
        <v>386305</v>
      </c>
      <c r="E205" s="73" t="s">
        <v>302</v>
      </c>
      <c r="F205" s="72" t="s">
        <v>303</v>
      </c>
      <c r="G205" s="74">
        <v>19</v>
      </c>
      <c r="H205" s="74">
        <v>19</v>
      </c>
      <c r="I205" s="75">
        <v>0</v>
      </c>
      <c r="J205" s="75">
        <v>0</v>
      </c>
      <c r="K205" s="65">
        <f t="shared" si="40"/>
        <v>0</v>
      </c>
      <c r="L205" s="75">
        <v>0</v>
      </c>
      <c r="M205" s="75">
        <v>0</v>
      </c>
      <c r="N205" s="75">
        <v>0</v>
      </c>
      <c r="O205" s="75">
        <v>0</v>
      </c>
      <c r="P205" s="75">
        <v>0</v>
      </c>
      <c r="Q205" s="75"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75">
        <v>0</v>
      </c>
      <c r="Y205" s="75">
        <v>0</v>
      </c>
      <c r="Z205" s="75">
        <v>0</v>
      </c>
      <c r="AA205" s="75">
        <v>0</v>
      </c>
      <c r="AB205" s="75">
        <v>0</v>
      </c>
      <c r="AC205" s="75">
        <v>0</v>
      </c>
      <c r="AD205" s="75">
        <v>0</v>
      </c>
      <c r="AE205" s="75">
        <v>0</v>
      </c>
      <c r="AF205" s="75">
        <v>0</v>
      </c>
      <c r="AG205" s="75">
        <v>0</v>
      </c>
      <c r="AH205" s="75">
        <v>0</v>
      </c>
      <c r="AI205" s="75">
        <v>0</v>
      </c>
      <c r="AJ205" s="75">
        <v>0</v>
      </c>
      <c r="AK205" s="75">
        <v>0</v>
      </c>
      <c r="AL205" s="75">
        <v>0</v>
      </c>
      <c r="AM205" s="75">
        <v>0</v>
      </c>
      <c r="AN205" s="75">
        <v>0</v>
      </c>
      <c r="AO205" s="75">
        <v>0</v>
      </c>
      <c r="AP205" s="75">
        <v>0</v>
      </c>
      <c r="AQ205" s="75">
        <v>0</v>
      </c>
      <c r="AR205" s="75">
        <v>0</v>
      </c>
      <c r="AS205" s="75">
        <v>0</v>
      </c>
      <c r="AT205" s="75">
        <v>0</v>
      </c>
      <c r="AU205" s="75">
        <v>0</v>
      </c>
      <c r="AV205" s="75">
        <v>0</v>
      </c>
      <c r="AW205" s="75">
        <v>0</v>
      </c>
      <c r="AX205" s="66">
        <v>0</v>
      </c>
      <c r="AY205" s="66">
        <v>0</v>
      </c>
      <c r="AZ205" s="66">
        <v>0</v>
      </c>
      <c r="BA205" s="66">
        <v>0</v>
      </c>
      <c r="BB205" s="66">
        <v>0</v>
      </c>
      <c r="BC205" s="66">
        <v>0</v>
      </c>
      <c r="BD205" s="66">
        <v>0</v>
      </c>
      <c r="BE205" s="67">
        <v>0</v>
      </c>
      <c r="BF205" s="59">
        <f t="shared" si="28"/>
        <v>0</v>
      </c>
      <c r="BG205" s="59"/>
      <c r="BH205" s="59"/>
      <c r="BI205" s="60">
        <f t="shared" si="41"/>
        <v>0</v>
      </c>
      <c r="BJ205" s="59">
        <f t="shared" si="29"/>
        <v>0</v>
      </c>
      <c r="BK205" s="69">
        <f t="shared" si="30"/>
        <v>0</v>
      </c>
      <c r="BL205" s="69">
        <f t="shared" si="30"/>
        <v>0</v>
      </c>
      <c r="BM205" s="69">
        <f t="shared" si="31"/>
        <v>9293.9459231541059</v>
      </c>
      <c r="BN205" s="69">
        <f t="shared" si="32"/>
        <v>0</v>
      </c>
      <c r="BO205" s="69">
        <f t="shared" si="33"/>
        <v>9293.9459231541059</v>
      </c>
      <c r="BP205" s="69">
        <f t="shared" si="34"/>
        <v>9293.9459231541059</v>
      </c>
      <c r="BQ205" s="69">
        <f t="shared" si="35"/>
        <v>0</v>
      </c>
      <c r="BR205" s="69">
        <f t="shared" si="36"/>
        <v>9293.9459231541059</v>
      </c>
      <c r="BS205" s="69">
        <f t="shared" si="37"/>
        <v>-9293.9459231541059</v>
      </c>
      <c r="BT205" s="69">
        <f t="shared" si="38"/>
        <v>-9293.9459231541059</v>
      </c>
      <c r="BU205" s="69">
        <f t="shared" si="39"/>
        <v>-18587.891846308212</v>
      </c>
    </row>
    <row r="206" spans="1:73" x14ac:dyDescent="0.25">
      <c r="A206" s="72">
        <v>35</v>
      </c>
      <c r="B206" s="72">
        <v>0</v>
      </c>
      <c r="C206" s="72">
        <v>500010</v>
      </c>
      <c r="D206" s="72">
        <v>0</v>
      </c>
      <c r="E206" s="73" t="s">
        <v>304</v>
      </c>
      <c r="F206" s="72" t="s">
        <v>305</v>
      </c>
      <c r="G206" s="74">
        <v>24</v>
      </c>
      <c r="H206" s="74">
        <v>24</v>
      </c>
      <c r="I206" s="75">
        <v>0</v>
      </c>
      <c r="J206" s="75">
        <v>0</v>
      </c>
      <c r="K206" s="65">
        <f t="shared" si="40"/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75">
        <v>0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0</v>
      </c>
      <c r="X206" s="75">
        <v>0</v>
      </c>
      <c r="Y206" s="75">
        <v>0</v>
      </c>
      <c r="Z206" s="75">
        <v>0</v>
      </c>
      <c r="AA206" s="75">
        <v>0</v>
      </c>
      <c r="AB206" s="75">
        <v>0</v>
      </c>
      <c r="AC206" s="75">
        <v>0</v>
      </c>
      <c r="AD206" s="75">
        <v>0</v>
      </c>
      <c r="AE206" s="75">
        <v>0</v>
      </c>
      <c r="AF206" s="75">
        <v>0</v>
      </c>
      <c r="AG206" s="75">
        <v>0</v>
      </c>
      <c r="AH206" s="75">
        <v>0</v>
      </c>
      <c r="AI206" s="75">
        <v>0</v>
      </c>
      <c r="AJ206" s="75">
        <v>0</v>
      </c>
      <c r="AK206" s="75">
        <v>0</v>
      </c>
      <c r="AL206" s="75">
        <v>0</v>
      </c>
      <c r="AM206" s="75">
        <v>0</v>
      </c>
      <c r="AN206" s="75">
        <v>0</v>
      </c>
      <c r="AO206" s="75">
        <v>0</v>
      </c>
      <c r="AP206" s="75">
        <v>0</v>
      </c>
      <c r="AQ206" s="75">
        <v>0</v>
      </c>
      <c r="AR206" s="75">
        <v>0</v>
      </c>
      <c r="AS206" s="75">
        <v>0</v>
      </c>
      <c r="AT206" s="75">
        <v>0</v>
      </c>
      <c r="AU206" s="75">
        <v>0</v>
      </c>
      <c r="AV206" s="75">
        <v>0</v>
      </c>
      <c r="AW206" s="75">
        <v>0</v>
      </c>
      <c r="AX206" s="66">
        <v>0</v>
      </c>
      <c r="AY206" s="66">
        <v>0</v>
      </c>
      <c r="AZ206" s="66">
        <v>0</v>
      </c>
      <c r="BA206" s="66">
        <v>0</v>
      </c>
      <c r="BB206" s="66">
        <v>0</v>
      </c>
      <c r="BC206" s="66">
        <v>0</v>
      </c>
      <c r="BD206" s="66">
        <v>0</v>
      </c>
      <c r="BE206" s="67">
        <v>0</v>
      </c>
      <c r="BF206" s="59">
        <f t="shared" ref="BF206:BF269" si="42">BG206+BH206</f>
        <v>0</v>
      </c>
      <c r="BG206" s="59"/>
      <c r="BH206" s="59"/>
      <c r="BI206" s="60">
        <f t="shared" si="41"/>
        <v>0</v>
      </c>
      <c r="BJ206" s="59">
        <f t="shared" ref="BJ206:BJ269" si="43">BI206-BF206</f>
        <v>0</v>
      </c>
      <c r="BK206" s="69">
        <f t="shared" ref="BK206:BL269" si="44">$BL$764/$J$766*I206</f>
        <v>0</v>
      </c>
      <c r="BL206" s="69">
        <f t="shared" si="44"/>
        <v>0</v>
      </c>
      <c r="BM206" s="69">
        <f t="shared" ref="BM206:BM269" si="45">BN206+BO206</f>
        <v>11739.721166089395</v>
      </c>
      <c r="BN206" s="69">
        <f t="shared" ref="BN206:BN269" si="46">$BQ$764/$J$766*I206</f>
        <v>0</v>
      </c>
      <c r="BO206" s="69">
        <f t="shared" ref="BO206:BO269" si="47">$BR$764/$H$764*G206</f>
        <v>11739.721166089395</v>
      </c>
      <c r="BP206" s="69">
        <f t="shared" ref="BP206:BP269" si="48">BQ206+BR206</f>
        <v>11739.721166089395</v>
      </c>
      <c r="BQ206" s="69">
        <f t="shared" ref="BQ206:BQ269" si="49">$BQ$764/$J$766*J206</f>
        <v>0</v>
      </c>
      <c r="BR206" s="69">
        <f t="shared" ref="BR206:BR269" si="50">$BR$764/$H$764*H206</f>
        <v>11739.721166089395</v>
      </c>
      <c r="BS206" s="69">
        <f t="shared" ref="BS206:BS269" si="51">BK206-BM206</f>
        <v>-11739.721166089395</v>
      </c>
      <c r="BT206" s="69">
        <f t="shared" ref="BT206:BT269" si="52">BL206-BP206</f>
        <v>-11739.721166089395</v>
      </c>
      <c r="BU206" s="69">
        <f t="shared" ref="BU206:BU269" si="53">BS206+BT206</f>
        <v>-23479.442332178791</v>
      </c>
    </row>
    <row r="207" spans="1:73" x14ac:dyDescent="0.25">
      <c r="A207" s="72">
        <v>35</v>
      </c>
      <c r="B207" s="72">
        <v>0</v>
      </c>
      <c r="C207" s="72"/>
      <c r="D207" s="72"/>
      <c r="E207" s="79" t="s">
        <v>306</v>
      </c>
      <c r="F207" s="80" t="s">
        <v>157</v>
      </c>
      <c r="G207" s="74"/>
      <c r="H207" s="74"/>
      <c r="I207" s="75"/>
      <c r="J207" s="75"/>
      <c r="K207" s="65">
        <f t="shared" ref="K207:K270" si="54">I207+J207</f>
        <v>0</v>
      </c>
      <c r="L207" s="75">
        <v>126</v>
      </c>
      <c r="M207" s="75">
        <v>23</v>
      </c>
      <c r="N207" s="75">
        <v>-126</v>
      </c>
      <c r="O207" s="75">
        <v>-23</v>
      </c>
      <c r="P207" s="75">
        <v>0</v>
      </c>
      <c r="Q207" s="75">
        <v>0</v>
      </c>
      <c r="R207" s="75"/>
      <c r="S207" s="75"/>
      <c r="T207" s="75">
        <v>38</v>
      </c>
      <c r="U207" s="75">
        <v>222</v>
      </c>
      <c r="V207" s="75">
        <v>-38</v>
      </c>
      <c r="W207" s="75">
        <v>-222</v>
      </c>
      <c r="X207" s="75">
        <v>0</v>
      </c>
      <c r="Y207" s="75">
        <v>0</v>
      </c>
      <c r="Z207" s="75"/>
      <c r="AA207" s="75"/>
      <c r="AB207" s="75">
        <v>22563</v>
      </c>
      <c r="AC207" s="75">
        <v>22656</v>
      </c>
      <c r="AD207" s="75">
        <v>-22563</v>
      </c>
      <c r="AE207" s="75">
        <v>-22656</v>
      </c>
      <c r="AF207" s="75">
        <v>0</v>
      </c>
      <c r="AG207" s="75">
        <v>0</v>
      </c>
      <c r="AH207" s="75"/>
      <c r="AI207" s="75"/>
      <c r="AJ207" s="75">
        <v>22768</v>
      </c>
      <c r="AK207" s="75">
        <v>24060</v>
      </c>
      <c r="AL207" s="75">
        <v>-22768</v>
      </c>
      <c r="AM207" s="75">
        <v>-24060</v>
      </c>
      <c r="AN207" s="75">
        <v>0</v>
      </c>
      <c r="AO207" s="75">
        <v>0</v>
      </c>
      <c r="AP207" s="75"/>
      <c r="AQ207" s="75"/>
      <c r="AR207" s="75">
        <v>9.5</v>
      </c>
      <c r="AS207" s="75">
        <v>55.5</v>
      </c>
      <c r="AT207" s="75">
        <v>-9.5</v>
      </c>
      <c r="AU207" s="75">
        <v>-55.5</v>
      </c>
      <c r="AV207" s="75">
        <v>0</v>
      </c>
      <c r="AW207" s="75">
        <v>0</v>
      </c>
      <c r="AX207" s="66">
        <v>0</v>
      </c>
      <c r="AY207" s="66">
        <v>0</v>
      </c>
      <c r="AZ207" s="66">
        <v>31.5</v>
      </c>
      <c r="BA207" s="66">
        <v>5.75</v>
      </c>
      <c r="BB207" s="66">
        <v>-31.5</v>
      </c>
      <c r="BC207" s="66">
        <v>-5.75</v>
      </c>
      <c r="BD207" s="66">
        <v>0</v>
      </c>
      <c r="BE207" s="67">
        <v>0</v>
      </c>
      <c r="BF207" s="59">
        <f t="shared" si="42"/>
        <v>0</v>
      </c>
      <c r="BG207" s="59"/>
      <c r="BH207" s="59"/>
      <c r="BI207" s="60">
        <f t="shared" ref="BI207:BI270" si="55">K207*$BI$770</f>
        <v>0</v>
      </c>
      <c r="BJ207" s="59">
        <f t="shared" si="43"/>
        <v>0</v>
      </c>
      <c r="BK207" s="69">
        <f t="shared" si="44"/>
        <v>0</v>
      </c>
      <c r="BL207" s="69">
        <f t="shared" si="44"/>
        <v>0</v>
      </c>
      <c r="BM207" s="69">
        <f t="shared" si="45"/>
        <v>0</v>
      </c>
      <c r="BN207" s="69">
        <f t="shared" si="46"/>
        <v>0</v>
      </c>
      <c r="BO207" s="69">
        <f t="shared" si="47"/>
        <v>0</v>
      </c>
      <c r="BP207" s="69">
        <f t="shared" si="48"/>
        <v>0</v>
      </c>
      <c r="BQ207" s="69">
        <f t="shared" si="49"/>
        <v>0</v>
      </c>
      <c r="BR207" s="69">
        <f t="shared" si="50"/>
        <v>0</v>
      </c>
      <c r="BS207" s="69">
        <f t="shared" si="51"/>
        <v>0</v>
      </c>
      <c r="BT207" s="69">
        <f t="shared" si="52"/>
        <v>0</v>
      </c>
      <c r="BU207" s="69">
        <f t="shared" si="53"/>
        <v>0</v>
      </c>
    </row>
    <row r="208" spans="1:73" ht="15" customHeight="1" x14ac:dyDescent="0.25">
      <c r="A208" s="72">
        <v>35</v>
      </c>
      <c r="B208" s="72">
        <v>402</v>
      </c>
      <c r="C208" s="72">
        <v>388103</v>
      </c>
      <c r="D208" s="72">
        <v>388404</v>
      </c>
      <c r="E208" s="73" t="s">
        <v>307</v>
      </c>
      <c r="F208" s="72" t="s">
        <v>308</v>
      </c>
      <c r="G208" s="76">
        <v>40</v>
      </c>
      <c r="H208" s="76">
        <v>40</v>
      </c>
      <c r="I208" s="75">
        <v>157410</v>
      </c>
      <c r="J208" s="75">
        <v>101077</v>
      </c>
      <c r="K208" s="65">
        <f t="shared" si="54"/>
        <v>258487</v>
      </c>
      <c r="L208" s="75">
        <v>179515</v>
      </c>
      <c r="M208" s="75">
        <v>84829</v>
      </c>
      <c r="N208" s="75">
        <v>-22105</v>
      </c>
      <c r="O208" s="75">
        <v>16248</v>
      </c>
      <c r="P208" s="75">
        <v>87.69</v>
      </c>
      <c r="Q208" s="75">
        <v>119.15</v>
      </c>
      <c r="R208" s="75">
        <v>158026</v>
      </c>
      <c r="S208" s="75">
        <v>98727</v>
      </c>
      <c r="T208" s="75">
        <v>201135</v>
      </c>
      <c r="U208" s="75">
        <v>105340</v>
      </c>
      <c r="V208" s="75">
        <v>-43109</v>
      </c>
      <c r="W208" s="75">
        <v>-6613</v>
      </c>
      <c r="X208" s="75">
        <v>78.569999999999993</v>
      </c>
      <c r="Y208" s="75">
        <v>93.72</v>
      </c>
      <c r="Z208" s="75">
        <v>116358</v>
      </c>
      <c r="AA208" s="75">
        <v>116600</v>
      </c>
      <c r="AB208" s="75">
        <v>106822</v>
      </c>
      <c r="AC208" s="75">
        <v>106262</v>
      </c>
      <c r="AD208" s="75">
        <v>9536</v>
      </c>
      <c r="AE208" s="75">
        <v>10338</v>
      </c>
      <c r="AF208" s="75">
        <v>108.93</v>
      </c>
      <c r="AG208" s="75">
        <v>109.73</v>
      </c>
      <c r="AH208" s="75">
        <v>277125</v>
      </c>
      <c r="AI208" s="75">
        <v>217627</v>
      </c>
      <c r="AJ208" s="75">
        <v>313887</v>
      </c>
      <c r="AK208" s="75">
        <v>215989</v>
      </c>
      <c r="AL208" s="75">
        <v>-36762</v>
      </c>
      <c r="AM208" s="75">
        <v>1638</v>
      </c>
      <c r="AN208" s="75">
        <v>88.29</v>
      </c>
      <c r="AO208" s="75">
        <v>100.76</v>
      </c>
      <c r="AP208" s="75">
        <v>3950.65</v>
      </c>
      <c r="AQ208" s="75">
        <v>2468.1799999999998</v>
      </c>
      <c r="AR208" s="75">
        <v>5028.38</v>
      </c>
      <c r="AS208" s="75">
        <v>2633.5</v>
      </c>
      <c r="AT208" s="75">
        <v>-1077.73</v>
      </c>
      <c r="AU208" s="75">
        <v>-165.32</v>
      </c>
      <c r="AV208" s="75">
        <v>78.569999999999993</v>
      </c>
      <c r="AW208" s="75">
        <v>93.72</v>
      </c>
      <c r="AX208" s="66">
        <v>3935.25</v>
      </c>
      <c r="AY208" s="66">
        <v>2526.9250000000002</v>
      </c>
      <c r="AZ208" s="66">
        <v>4487.875</v>
      </c>
      <c r="BA208" s="66">
        <v>2120.7249999999999</v>
      </c>
      <c r="BB208" s="66">
        <v>-552.625</v>
      </c>
      <c r="BC208" s="66">
        <v>406.20000000000027</v>
      </c>
      <c r="BD208" s="66">
        <v>87.686265771662534</v>
      </c>
      <c r="BE208" s="67">
        <v>119.15382711101157</v>
      </c>
      <c r="BF208" s="59">
        <f t="shared" si="42"/>
        <v>0</v>
      </c>
      <c r="BG208" s="59"/>
      <c r="BH208" s="59"/>
      <c r="BI208" s="60">
        <f t="shared" si="55"/>
        <v>96048.677257184259</v>
      </c>
      <c r="BJ208" s="59">
        <f t="shared" si="43"/>
        <v>96048.677257184259</v>
      </c>
      <c r="BK208" s="69">
        <f t="shared" si="44"/>
        <v>58490.455175901974</v>
      </c>
      <c r="BL208" s="69">
        <f t="shared" si="44"/>
        <v>37558.222081282278</v>
      </c>
      <c r="BM208" s="69">
        <f t="shared" si="45"/>
        <v>49299.903428555161</v>
      </c>
      <c r="BN208" s="69">
        <f t="shared" si="46"/>
        <v>29733.70148507283</v>
      </c>
      <c r="BO208" s="69">
        <f t="shared" si="47"/>
        <v>19566.201943482327</v>
      </c>
      <c r="BP208" s="69">
        <f t="shared" si="48"/>
        <v>38658.974607269294</v>
      </c>
      <c r="BQ208" s="69">
        <f t="shared" si="49"/>
        <v>19092.772663786967</v>
      </c>
      <c r="BR208" s="69">
        <f t="shared" si="50"/>
        <v>19566.201943482327</v>
      </c>
      <c r="BS208" s="69">
        <f t="shared" si="51"/>
        <v>9190.5517473468135</v>
      </c>
      <c r="BT208" s="69">
        <f t="shared" si="52"/>
        <v>-1100.7525259870163</v>
      </c>
      <c r="BU208" s="69">
        <f t="shared" si="53"/>
        <v>8089.7992213597972</v>
      </c>
    </row>
    <row r="209" spans="1:73" ht="15" customHeight="1" x14ac:dyDescent="0.25">
      <c r="A209" s="72">
        <v>35</v>
      </c>
      <c r="B209" s="72">
        <v>404</v>
      </c>
      <c r="C209" s="72">
        <v>387702</v>
      </c>
      <c r="D209" s="72">
        <v>388404</v>
      </c>
      <c r="E209" s="73" t="s">
        <v>309</v>
      </c>
      <c r="F209" s="72" t="s">
        <v>308</v>
      </c>
      <c r="G209" s="76">
        <v>42</v>
      </c>
      <c r="H209" s="76">
        <v>42</v>
      </c>
      <c r="I209" s="75">
        <v>69</v>
      </c>
      <c r="J209" s="75">
        <v>1474</v>
      </c>
      <c r="K209" s="65">
        <f t="shared" si="54"/>
        <v>1543</v>
      </c>
      <c r="L209" s="75">
        <v>1064</v>
      </c>
      <c r="M209" s="75">
        <v>887</v>
      </c>
      <c r="N209" s="75">
        <v>-995</v>
      </c>
      <c r="O209" s="75">
        <v>587</v>
      </c>
      <c r="P209" s="75">
        <v>6.48</v>
      </c>
      <c r="Q209" s="75">
        <v>166.18</v>
      </c>
      <c r="R209" s="75">
        <v>1643</v>
      </c>
      <c r="S209" s="75">
        <v>4952</v>
      </c>
      <c r="T209" s="75">
        <v>1855</v>
      </c>
      <c r="U209" s="75">
        <v>1852</v>
      </c>
      <c r="V209" s="75">
        <v>-212</v>
      </c>
      <c r="W209" s="75">
        <v>3100</v>
      </c>
      <c r="X209" s="75">
        <v>88.57</v>
      </c>
      <c r="Y209" s="75">
        <v>267.39</v>
      </c>
      <c r="Z209" s="75">
        <v>9076</v>
      </c>
      <c r="AA209" s="75">
        <v>8817</v>
      </c>
      <c r="AB209" s="75">
        <v>12792</v>
      </c>
      <c r="AC209" s="75">
        <v>13226</v>
      </c>
      <c r="AD209" s="75">
        <v>-3716</v>
      </c>
      <c r="AE209" s="75">
        <v>-4409</v>
      </c>
      <c r="AF209" s="75">
        <v>70.95</v>
      </c>
      <c r="AG209" s="75">
        <v>66.66</v>
      </c>
      <c r="AH209" s="75">
        <v>11515</v>
      </c>
      <c r="AI209" s="75">
        <v>14712</v>
      </c>
      <c r="AJ209" s="75">
        <v>16134</v>
      </c>
      <c r="AK209" s="75">
        <v>17899</v>
      </c>
      <c r="AL209" s="75">
        <v>-4619</v>
      </c>
      <c r="AM209" s="75">
        <v>-3187</v>
      </c>
      <c r="AN209" s="75">
        <v>71.37</v>
      </c>
      <c r="AO209" s="75">
        <v>82.19</v>
      </c>
      <c r="AP209" s="75">
        <v>39.119999999999997</v>
      </c>
      <c r="AQ209" s="75">
        <v>117.9</v>
      </c>
      <c r="AR209" s="75">
        <v>44.17</v>
      </c>
      <c r="AS209" s="75">
        <v>44.1</v>
      </c>
      <c r="AT209" s="75">
        <v>-5.05</v>
      </c>
      <c r="AU209" s="75">
        <v>73.8</v>
      </c>
      <c r="AV209" s="75">
        <v>88.57</v>
      </c>
      <c r="AW209" s="75">
        <v>267.35000000000002</v>
      </c>
      <c r="AX209" s="66">
        <v>1.6428571428571428</v>
      </c>
      <c r="AY209" s="66">
        <v>35.095238095238095</v>
      </c>
      <c r="AZ209" s="66">
        <v>25.333333333333332</v>
      </c>
      <c r="BA209" s="66">
        <v>21.11904761904762</v>
      </c>
      <c r="BB209" s="66">
        <v>-23.69047619047619</v>
      </c>
      <c r="BC209" s="66">
        <v>13.976190476190474</v>
      </c>
      <c r="BD209" s="66">
        <v>6.4849624060150379</v>
      </c>
      <c r="BE209" s="67">
        <v>166.17812852311161</v>
      </c>
      <c r="BF209" s="59">
        <f t="shared" si="42"/>
        <v>0</v>
      </c>
      <c r="BG209" s="59"/>
      <c r="BH209" s="59"/>
      <c r="BI209" s="60">
        <f t="shared" si="55"/>
        <v>573.34840439881043</v>
      </c>
      <c r="BJ209" s="59">
        <f t="shared" si="43"/>
        <v>573.34840439881043</v>
      </c>
      <c r="BK209" s="69">
        <f t="shared" si="44"/>
        <v>25.639040767023925</v>
      </c>
      <c r="BL209" s="69">
        <f t="shared" si="44"/>
        <v>547.70936363178646</v>
      </c>
      <c r="BM209" s="69">
        <f t="shared" si="45"/>
        <v>20557.545681482756</v>
      </c>
      <c r="BN209" s="69">
        <f t="shared" si="46"/>
        <v>13.03364082631361</v>
      </c>
      <c r="BO209" s="69">
        <f t="shared" si="47"/>
        <v>20544.512040656442</v>
      </c>
      <c r="BP209" s="69">
        <f t="shared" si="48"/>
        <v>20822.94083164175</v>
      </c>
      <c r="BQ209" s="69">
        <f t="shared" si="49"/>
        <v>278.42879098530813</v>
      </c>
      <c r="BR209" s="69">
        <f t="shared" si="50"/>
        <v>20544.512040656442</v>
      </c>
      <c r="BS209" s="69">
        <f t="shared" si="51"/>
        <v>-20531.906640715733</v>
      </c>
      <c r="BT209" s="69">
        <f t="shared" si="52"/>
        <v>-20275.231468009963</v>
      </c>
      <c r="BU209" s="69">
        <f t="shared" si="53"/>
        <v>-40807.138108725696</v>
      </c>
    </row>
    <row r="210" spans="1:73" x14ac:dyDescent="0.25">
      <c r="A210" s="72">
        <v>35</v>
      </c>
      <c r="B210" s="72">
        <v>406</v>
      </c>
      <c r="C210" s="72">
        <v>377414</v>
      </c>
      <c r="D210" s="72">
        <v>387702</v>
      </c>
      <c r="E210" s="73" t="s">
        <v>242</v>
      </c>
      <c r="F210" s="72" t="s">
        <v>309</v>
      </c>
      <c r="G210" s="76">
        <v>51</v>
      </c>
      <c r="H210" s="76">
        <v>51</v>
      </c>
      <c r="I210" s="75">
        <v>61294</v>
      </c>
      <c r="J210" s="75">
        <v>26799</v>
      </c>
      <c r="K210" s="65">
        <f t="shared" si="54"/>
        <v>88093</v>
      </c>
      <c r="L210" s="75">
        <v>42696</v>
      </c>
      <c r="M210" s="75">
        <v>12443</v>
      </c>
      <c r="N210" s="75">
        <v>18598</v>
      </c>
      <c r="O210" s="75">
        <v>14356</v>
      </c>
      <c r="P210" s="75">
        <v>143.56</v>
      </c>
      <c r="Q210" s="75">
        <v>215.37</v>
      </c>
      <c r="R210" s="75">
        <v>100807</v>
      </c>
      <c r="S210" s="75">
        <v>68292</v>
      </c>
      <c r="T210" s="75">
        <v>66396</v>
      </c>
      <c r="U210" s="75">
        <v>34186</v>
      </c>
      <c r="V210" s="75">
        <v>34411</v>
      </c>
      <c r="W210" s="75">
        <v>34106</v>
      </c>
      <c r="X210" s="75">
        <v>151.83000000000001</v>
      </c>
      <c r="Y210" s="75">
        <v>199.77</v>
      </c>
      <c r="Z210" s="75">
        <v>10996</v>
      </c>
      <c r="AA210" s="75">
        <v>10664</v>
      </c>
      <c r="AB210" s="75">
        <v>15729</v>
      </c>
      <c r="AC210" s="75">
        <v>16282</v>
      </c>
      <c r="AD210" s="75">
        <v>-4733</v>
      </c>
      <c r="AE210" s="75">
        <v>-5618</v>
      </c>
      <c r="AF210" s="75">
        <v>69.91</v>
      </c>
      <c r="AG210" s="75">
        <v>65.5</v>
      </c>
      <c r="AH210" s="75">
        <v>387048</v>
      </c>
      <c r="AI210" s="75">
        <v>81801</v>
      </c>
      <c r="AJ210" s="75">
        <v>90903</v>
      </c>
      <c r="AK210" s="75">
        <v>57650</v>
      </c>
      <c r="AL210" s="75">
        <v>296145</v>
      </c>
      <c r="AM210" s="75">
        <v>24151</v>
      </c>
      <c r="AN210" s="75">
        <v>425.78</v>
      </c>
      <c r="AO210" s="75">
        <v>141.88999999999999</v>
      </c>
      <c r="AP210" s="75">
        <v>1976.61</v>
      </c>
      <c r="AQ210" s="75">
        <v>1339.06</v>
      </c>
      <c r="AR210" s="75">
        <v>1301.8800000000001</v>
      </c>
      <c r="AS210" s="75">
        <v>670.31</v>
      </c>
      <c r="AT210" s="75">
        <v>674.73</v>
      </c>
      <c r="AU210" s="75">
        <v>668.75</v>
      </c>
      <c r="AV210" s="75">
        <v>151.83000000000001</v>
      </c>
      <c r="AW210" s="75">
        <v>199.77</v>
      </c>
      <c r="AX210" s="66">
        <v>1201.8431372549019</v>
      </c>
      <c r="AY210" s="66">
        <v>525.47058823529414</v>
      </c>
      <c r="AZ210" s="66">
        <v>837.17647058823525</v>
      </c>
      <c r="BA210" s="66">
        <v>243.98039215686273</v>
      </c>
      <c r="BB210" s="66">
        <v>364.66666666666663</v>
      </c>
      <c r="BC210" s="66">
        <v>281.49019607843138</v>
      </c>
      <c r="BD210" s="66">
        <v>143.55911560801948</v>
      </c>
      <c r="BE210" s="67">
        <v>215.37410592300893</v>
      </c>
      <c r="BF210" s="59">
        <f t="shared" si="42"/>
        <v>0</v>
      </c>
      <c r="BG210" s="59"/>
      <c r="BH210" s="59"/>
      <c r="BI210" s="60">
        <f t="shared" si="55"/>
        <v>32733.623453470125</v>
      </c>
      <c r="BJ210" s="59">
        <f t="shared" si="43"/>
        <v>32733.623453470125</v>
      </c>
      <c r="BK210" s="69">
        <f t="shared" si="44"/>
        <v>22775.642967738615</v>
      </c>
      <c r="BL210" s="69">
        <f t="shared" si="44"/>
        <v>9957.9804857315103</v>
      </c>
      <c r="BM210" s="69">
        <f t="shared" si="45"/>
        <v>36524.936185303246</v>
      </c>
      <c r="BN210" s="69">
        <f t="shared" si="46"/>
        <v>11578.028707363281</v>
      </c>
      <c r="BO210" s="69">
        <f t="shared" si="47"/>
        <v>24946.907477939967</v>
      </c>
      <c r="BP210" s="69">
        <f t="shared" si="48"/>
        <v>30009.060238872989</v>
      </c>
      <c r="BQ210" s="69">
        <f t="shared" si="49"/>
        <v>5062.1527609330205</v>
      </c>
      <c r="BR210" s="69">
        <f t="shared" si="50"/>
        <v>24946.907477939967</v>
      </c>
      <c r="BS210" s="69">
        <f t="shared" si="51"/>
        <v>-13749.293217564631</v>
      </c>
      <c r="BT210" s="69">
        <f t="shared" si="52"/>
        <v>-20051.079753141479</v>
      </c>
      <c r="BU210" s="69">
        <f t="shared" si="53"/>
        <v>-33800.372970706114</v>
      </c>
    </row>
    <row r="211" spans="1:73" ht="15" customHeight="1" x14ac:dyDescent="0.25">
      <c r="A211" s="72">
        <v>35</v>
      </c>
      <c r="B211" s="72">
        <v>408</v>
      </c>
      <c r="C211" s="72">
        <v>388404</v>
      </c>
      <c r="D211" s="72">
        <v>388508</v>
      </c>
      <c r="E211" s="73" t="s">
        <v>308</v>
      </c>
      <c r="F211" s="72" t="s">
        <v>310</v>
      </c>
      <c r="G211" s="76">
        <v>4</v>
      </c>
      <c r="H211" s="76">
        <v>4</v>
      </c>
      <c r="I211" s="75">
        <v>14378</v>
      </c>
      <c r="J211" s="75">
        <v>10042</v>
      </c>
      <c r="K211" s="65">
        <f t="shared" si="54"/>
        <v>24420</v>
      </c>
      <c r="L211" s="75">
        <v>16079</v>
      </c>
      <c r="M211" s="75">
        <v>7627</v>
      </c>
      <c r="N211" s="75">
        <v>-1701</v>
      </c>
      <c r="O211" s="75">
        <v>2415</v>
      </c>
      <c r="P211" s="75">
        <v>89.42</v>
      </c>
      <c r="Q211" s="75">
        <v>131.66</v>
      </c>
      <c r="R211" s="75">
        <v>13764</v>
      </c>
      <c r="S211" s="75">
        <v>8564</v>
      </c>
      <c r="T211" s="75">
        <v>18753</v>
      </c>
      <c r="U211" s="75">
        <v>8778</v>
      </c>
      <c r="V211" s="75">
        <v>-4989</v>
      </c>
      <c r="W211" s="75">
        <v>-214</v>
      </c>
      <c r="X211" s="75">
        <v>73.400000000000006</v>
      </c>
      <c r="Y211" s="75">
        <v>97.56</v>
      </c>
      <c r="Z211" s="75">
        <v>8897</v>
      </c>
      <c r="AA211" s="75">
        <v>9163</v>
      </c>
      <c r="AB211" s="75">
        <v>8839</v>
      </c>
      <c r="AC211" s="75">
        <v>9197</v>
      </c>
      <c r="AD211" s="75">
        <v>58</v>
      </c>
      <c r="AE211" s="75">
        <v>-34</v>
      </c>
      <c r="AF211" s="75">
        <v>100.66</v>
      </c>
      <c r="AG211" s="75">
        <v>99.63</v>
      </c>
      <c r="AH211" s="75">
        <v>23993</v>
      </c>
      <c r="AI211" s="75">
        <v>18688</v>
      </c>
      <c r="AJ211" s="75">
        <v>29648</v>
      </c>
      <c r="AK211" s="75">
        <v>19567</v>
      </c>
      <c r="AL211" s="75">
        <v>-5655</v>
      </c>
      <c r="AM211" s="75">
        <v>-879</v>
      </c>
      <c r="AN211" s="75">
        <v>80.930000000000007</v>
      </c>
      <c r="AO211" s="75">
        <v>95.51</v>
      </c>
      <c r="AP211" s="75">
        <v>3441</v>
      </c>
      <c r="AQ211" s="75">
        <v>2141</v>
      </c>
      <c r="AR211" s="75">
        <v>4688.25</v>
      </c>
      <c r="AS211" s="75">
        <v>2194.5</v>
      </c>
      <c r="AT211" s="75">
        <v>-1247.25</v>
      </c>
      <c r="AU211" s="75">
        <v>-53.5</v>
      </c>
      <c r="AV211" s="75">
        <v>73.400000000000006</v>
      </c>
      <c r="AW211" s="75">
        <v>97.56</v>
      </c>
      <c r="AX211" s="66">
        <v>3594.5</v>
      </c>
      <c r="AY211" s="66">
        <v>2510.5</v>
      </c>
      <c r="AZ211" s="66">
        <v>4019.75</v>
      </c>
      <c r="BA211" s="66">
        <v>1906.75</v>
      </c>
      <c r="BB211" s="66">
        <v>-425.25</v>
      </c>
      <c r="BC211" s="66">
        <v>603.75</v>
      </c>
      <c r="BD211" s="66">
        <v>89.420983892033092</v>
      </c>
      <c r="BE211" s="67">
        <v>131.66382588173593</v>
      </c>
      <c r="BF211" s="59">
        <f t="shared" si="42"/>
        <v>0</v>
      </c>
      <c r="BG211" s="59"/>
      <c r="BH211" s="59"/>
      <c r="BI211" s="60">
        <f t="shared" si="55"/>
        <v>9073.9909497206409</v>
      </c>
      <c r="BJ211" s="59">
        <f t="shared" si="43"/>
        <v>9073.9909497206409</v>
      </c>
      <c r="BK211" s="69">
        <f t="shared" si="44"/>
        <v>5342.5815673662319</v>
      </c>
      <c r="BL211" s="69">
        <f t="shared" si="44"/>
        <v>3731.4093823544094</v>
      </c>
      <c r="BM211" s="69">
        <f t="shared" si="45"/>
        <v>4672.5287131994946</v>
      </c>
      <c r="BN211" s="69">
        <f t="shared" si="46"/>
        <v>2715.9085188512622</v>
      </c>
      <c r="BO211" s="69">
        <f t="shared" si="47"/>
        <v>1956.6201943482326</v>
      </c>
      <c r="BP211" s="69">
        <f t="shared" si="48"/>
        <v>3853.4871679401349</v>
      </c>
      <c r="BQ211" s="69">
        <f t="shared" si="49"/>
        <v>1896.8669735919025</v>
      </c>
      <c r="BR211" s="69">
        <f t="shared" si="50"/>
        <v>1956.6201943482326</v>
      </c>
      <c r="BS211" s="69">
        <f t="shared" si="51"/>
        <v>670.05285416673723</v>
      </c>
      <c r="BT211" s="69">
        <f t="shared" si="52"/>
        <v>-122.07778558572545</v>
      </c>
      <c r="BU211" s="69">
        <f t="shared" si="53"/>
        <v>547.97506858101178</v>
      </c>
    </row>
    <row r="212" spans="1:73" x14ac:dyDescent="0.25">
      <c r="A212" s="72">
        <v>35</v>
      </c>
      <c r="B212" s="72">
        <v>410</v>
      </c>
      <c r="C212" s="72">
        <v>388508</v>
      </c>
      <c r="D212" s="72">
        <v>388809</v>
      </c>
      <c r="E212" s="73" t="s">
        <v>310</v>
      </c>
      <c r="F212" s="72" t="s">
        <v>311</v>
      </c>
      <c r="G212" s="76">
        <v>51</v>
      </c>
      <c r="H212" s="76">
        <v>51</v>
      </c>
      <c r="I212" s="75">
        <v>79399</v>
      </c>
      <c r="J212" s="75">
        <v>24152</v>
      </c>
      <c r="K212" s="65">
        <f t="shared" si="54"/>
        <v>103551</v>
      </c>
      <c r="L212" s="75">
        <v>113739</v>
      </c>
      <c r="M212" s="75">
        <v>30565</v>
      </c>
      <c r="N212" s="75">
        <v>-34340</v>
      </c>
      <c r="O212" s="75">
        <v>-6413</v>
      </c>
      <c r="P212" s="75">
        <v>69.81</v>
      </c>
      <c r="Q212" s="75">
        <v>79.02</v>
      </c>
      <c r="R212" s="75">
        <v>125520</v>
      </c>
      <c r="S212" s="75">
        <v>63449</v>
      </c>
      <c r="T212" s="75">
        <v>172415</v>
      </c>
      <c r="U212" s="75">
        <v>77041</v>
      </c>
      <c r="V212" s="75">
        <v>-46895</v>
      </c>
      <c r="W212" s="75">
        <v>-13592</v>
      </c>
      <c r="X212" s="75">
        <v>72.8</v>
      </c>
      <c r="Y212" s="75">
        <v>82.36</v>
      </c>
      <c r="Z212" s="75">
        <v>60958</v>
      </c>
      <c r="AA212" s="75">
        <v>64140</v>
      </c>
      <c r="AB212" s="75">
        <v>74338</v>
      </c>
      <c r="AC212" s="75">
        <v>78831</v>
      </c>
      <c r="AD212" s="75">
        <v>-13380</v>
      </c>
      <c r="AE212" s="75">
        <v>-14691</v>
      </c>
      <c r="AF212" s="75">
        <v>82</v>
      </c>
      <c r="AG212" s="75">
        <v>81.36</v>
      </c>
      <c r="AH212" s="75">
        <v>198423</v>
      </c>
      <c r="AI212" s="75">
        <v>136202</v>
      </c>
      <c r="AJ212" s="75">
        <v>264214</v>
      </c>
      <c r="AK212" s="75">
        <v>166886</v>
      </c>
      <c r="AL212" s="75">
        <v>-65791</v>
      </c>
      <c r="AM212" s="75">
        <v>-30684</v>
      </c>
      <c r="AN212" s="75">
        <v>75.099999999999994</v>
      </c>
      <c r="AO212" s="75">
        <v>81.61</v>
      </c>
      <c r="AP212" s="75">
        <v>2461.1799999999998</v>
      </c>
      <c r="AQ212" s="75">
        <v>1244.0999999999999</v>
      </c>
      <c r="AR212" s="75">
        <v>3380.69</v>
      </c>
      <c r="AS212" s="75">
        <v>1510.61</v>
      </c>
      <c r="AT212" s="75">
        <v>-919.51</v>
      </c>
      <c r="AU212" s="75">
        <v>-266.51</v>
      </c>
      <c r="AV212" s="75">
        <v>72.8</v>
      </c>
      <c r="AW212" s="75">
        <v>82.36</v>
      </c>
      <c r="AX212" s="66">
        <v>1556.8431372549019</v>
      </c>
      <c r="AY212" s="66">
        <v>473.56862745098039</v>
      </c>
      <c r="AZ212" s="66">
        <v>2230.1764705882351</v>
      </c>
      <c r="BA212" s="66">
        <v>599.31372549019613</v>
      </c>
      <c r="BB212" s="66">
        <v>-673.33333333333326</v>
      </c>
      <c r="BC212" s="66">
        <v>-125.74509803921575</v>
      </c>
      <c r="BD212" s="66">
        <v>69.808069351761489</v>
      </c>
      <c r="BE212" s="67">
        <v>79.018485195485027</v>
      </c>
      <c r="BF212" s="59">
        <f t="shared" si="42"/>
        <v>0</v>
      </c>
      <c r="BG212" s="59"/>
      <c r="BH212" s="59"/>
      <c r="BI212" s="60">
        <f t="shared" si="55"/>
        <v>38477.511745885429</v>
      </c>
      <c r="BJ212" s="59">
        <f t="shared" si="43"/>
        <v>38477.511745885429</v>
      </c>
      <c r="BK212" s="69">
        <f t="shared" si="44"/>
        <v>29503.104316825113</v>
      </c>
      <c r="BL212" s="69">
        <f t="shared" si="44"/>
        <v>8974.4074290603166</v>
      </c>
      <c r="BM212" s="69">
        <f t="shared" si="45"/>
        <v>39944.850202120753</v>
      </c>
      <c r="BN212" s="69">
        <f t="shared" si="46"/>
        <v>14997.942724180788</v>
      </c>
      <c r="BO212" s="69">
        <f t="shared" si="47"/>
        <v>24946.907477939967</v>
      </c>
      <c r="BP212" s="69">
        <f t="shared" si="48"/>
        <v>29509.05955384035</v>
      </c>
      <c r="BQ212" s="69">
        <f t="shared" si="49"/>
        <v>4562.1520759003815</v>
      </c>
      <c r="BR212" s="69">
        <f t="shared" si="50"/>
        <v>24946.907477939967</v>
      </c>
      <c r="BS212" s="69">
        <f t="shared" si="51"/>
        <v>-10441.745885295641</v>
      </c>
      <c r="BT212" s="69">
        <f t="shared" si="52"/>
        <v>-20534.652124780034</v>
      </c>
      <c r="BU212" s="69">
        <f t="shared" si="53"/>
        <v>-30976.398010075674</v>
      </c>
    </row>
    <row r="213" spans="1:73" x14ac:dyDescent="0.25">
      <c r="A213" s="72">
        <v>35</v>
      </c>
      <c r="B213" s="72">
        <v>412</v>
      </c>
      <c r="C213" s="72">
        <v>386606</v>
      </c>
      <c r="D213" s="72">
        <v>388809</v>
      </c>
      <c r="E213" s="73" t="s">
        <v>312</v>
      </c>
      <c r="F213" s="72" t="s">
        <v>311</v>
      </c>
      <c r="G213" s="76">
        <v>39</v>
      </c>
      <c r="H213" s="76">
        <v>39</v>
      </c>
      <c r="I213" s="75">
        <v>0</v>
      </c>
      <c r="J213" s="75">
        <v>59</v>
      </c>
      <c r="K213" s="65">
        <f t="shared" si="54"/>
        <v>59</v>
      </c>
      <c r="L213" s="75">
        <v>0</v>
      </c>
      <c r="M213" s="75">
        <v>37</v>
      </c>
      <c r="N213" s="75">
        <v>0</v>
      </c>
      <c r="O213" s="75">
        <v>22</v>
      </c>
      <c r="P213" s="75">
        <v>0</v>
      </c>
      <c r="Q213" s="75">
        <v>159.46</v>
      </c>
      <c r="R213" s="75">
        <v>40</v>
      </c>
      <c r="S213" s="75">
        <v>146</v>
      </c>
      <c r="T213" s="75">
        <v>9</v>
      </c>
      <c r="U213" s="75">
        <v>50</v>
      </c>
      <c r="V213" s="75">
        <v>31</v>
      </c>
      <c r="W213" s="75">
        <v>96</v>
      </c>
      <c r="X213" s="75">
        <v>444.44</v>
      </c>
      <c r="Y213" s="75">
        <v>292</v>
      </c>
      <c r="Z213" s="75">
        <v>24134</v>
      </c>
      <c r="AA213" s="75">
        <v>24159</v>
      </c>
      <c r="AB213" s="75">
        <v>24500</v>
      </c>
      <c r="AC213" s="75">
        <v>24445</v>
      </c>
      <c r="AD213" s="75">
        <v>-366</v>
      </c>
      <c r="AE213" s="75">
        <v>-286</v>
      </c>
      <c r="AF213" s="75">
        <v>98.51</v>
      </c>
      <c r="AG213" s="75">
        <v>98.83</v>
      </c>
      <c r="AH213" s="75">
        <v>24843</v>
      </c>
      <c r="AI213" s="75">
        <v>24897</v>
      </c>
      <c r="AJ213" s="75">
        <v>25047</v>
      </c>
      <c r="AK213" s="75">
        <v>25003</v>
      </c>
      <c r="AL213" s="75">
        <v>-204</v>
      </c>
      <c r="AM213" s="75">
        <v>-106</v>
      </c>
      <c r="AN213" s="75">
        <v>99.19</v>
      </c>
      <c r="AO213" s="75">
        <v>99.58</v>
      </c>
      <c r="AP213" s="75">
        <v>1.03</v>
      </c>
      <c r="AQ213" s="75">
        <v>3.74</v>
      </c>
      <c r="AR213" s="75">
        <v>0.23</v>
      </c>
      <c r="AS213" s="75">
        <v>1.28</v>
      </c>
      <c r="AT213" s="75">
        <v>0.8</v>
      </c>
      <c r="AU213" s="75">
        <v>2.46</v>
      </c>
      <c r="AV213" s="75">
        <v>447.83</v>
      </c>
      <c r="AW213" s="75">
        <v>292.19</v>
      </c>
      <c r="AX213" s="66">
        <v>0</v>
      </c>
      <c r="AY213" s="66">
        <v>1.5128205128205128</v>
      </c>
      <c r="AZ213" s="66">
        <v>0</v>
      </c>
      <c r="BA213" s="66">
        <v>0.94871794871794868</v>
      </c>
      <c r="BB213" s="66">
        <v>0</v>
      </c>
      <c r="BC213" s="66">
        <v>0.5641025641025641</v>
      </c>
      <c r="BD213" s="66">
        <v>0</v>
      </c>
      <c r="BE213" s="67">
        <v>159.45945945945945</v>
      </c>
      <c r="BF213" s="59">
        <f t="shared" si="42"/>
        <v>0</v>
      </c>
      <c r="BG213" s="59"/>
      <c r="BH213" s="59"/>
      <c r="BI213" s="60">
        <f t="shared" si="55"/>
        <v>21.923237757310314</v>
      </c>
      <c r="BJ213" s="59">
        <f t="shared" si="43"/>
        <v>21.923237757310314</v>
      </c>
      <c r="BK213" s="69">
        <f t="shared" si="44"/>
        <v>0</v>
      </c>
      <c r="BL213" s="69">
        <f t="shared" si="44"/>
        <v>21.923237757310314</v>
      </c>
      <c r="BM213" s="69">
        <f t="shared" si="45"/>
        <v>19077.046894895269</v>
      </c>
      <c r="BN213" s="69">
        <f t="shared" si="46"/>
        <v>0</v>
      </c>
      <c r="BO213" s="69">
        <f t="shared" si="47"/>
        <v>19077.046894895269</v>
      </c>
      <c r="BP213" s="69">
        <f t="shared" si="48"/>
        <v>19088.191602268493</v>
      </c>
      <c r="BQ213" s="69">
        <f t="shared" si="49"/>
        <v>11.144707373224682</v>
      </c>
      <c r="BR213" s="69">
        <f t="shared" si="50"/>
        <v>19077.046894895269</v>
      </c>
      <c r="BS213" s="69">
        <f t="shared" si="51"/>
        <v>-19077.046894895269</v>
      </c>
      <c r="BT213" s="69">
        <f t="shared" si="52"/>
        <v>-19066.268364511183</v>
      </c>
      <c r="BU213" s="69">
        <f t="shared" si="53"/>
        <v>-38143.315259406452</v>
      </c>
    </row>
    <row r="214" spans="1:73" x14ac:dyDescent="0.25">
      <c r="A214" s="72">
        <v>35</v>
      </c>
      <c r="B214" s="72">
        <v>414</v>
      </c>
      <c r="C214" s="72">
        <v>386606</v>
      </c>
      <c r="D214" s="72">
        <v>388508</v>
      </c>
      <c r="E214" s="73" t="s">
        <v>312</v>
      </c>
      <c r="F214" s="72" t="s">
        <v>310</v>
      </c>
      <c r="G214" s="76">
        <v>50</v>
      </c>
      <c r="H214" s="76">
        <v>50</v>
      </c>
      <c r="I214" s="75">
        <v>3717</v>
      </c>
      <c r="J214" s="75">
        <v>9561</v>
      </c>
      <c r="K214" s="65">
        <f t="shared" si="54"/>
        <v>13278</v>
      </c>
      <c r="L214" s="75">
        <v>1839</v>
      </c>
      <c r="M214" s="75">
        <v>15087</v>
      </c>
      <c r="N214" s="75">
        <v>1878</v>
      </c>
      <c r="O214" s="75">
        <v>-5526</v>
      </c>
      <c r="P214" s="75">
        <v>202.12</v>
      </c>
      <c r="Q214" s="75">
        <v>63.37</v>
      </c>
      <c r="R214" s="75">
        <v>8917</v>
      </c>
      <c r="S214" s="75">
        <v>15323</v>
      </c>
      <c r="T214" s="75">
        <v>4314</v>
      </c>
      <c r="U214" s="75">
        <v>21270</v>
      </c>
      <c r="V214" s="75">
        <v>4603</v>
      </c>
      <c r="W214" s="75">
        <v>-5947</v>
      </c>
      <c r="X214" s="75">
        <v>206.7</v>
      </c>
      <c r="Y214" s="75">
        <v>72.040000000000006</v>
      </c>
      <c r="Z214" s="75">
        <v>51499</v>
      </c>
      <c r="AA214" s="75">
        <v>51157</v>
      </c>
      <c r="AB214" s="75">
        <v>37682</v>
      </c>
      <c r="AC214" s="75">
        <v>37531</v>
      </c>
      <c r="AD214" s="75">
        <v>13817</v>
      </c>
      <c r="AE214" s="75">
        <v>13626</v>
      </c>
      <c r="AF214" s="75">
        <v>136.66999999999999</v>
      </c>
      <c r="AG214" s="75">
        <v>136.31</v>
      </c>
      <c r="AH214" s="75">
        <v>63988</v>
      </c>
      <c r="AI214" s="75">
        <v>71318</v>
      </c>
      <c r="AJ214" s="75">
        <v>51374</v>
      </c>
      <c r="AK214" s="75">
        <v>69848</v>
      </c>
      <c r="AL214" s="75">
        <v>12614</v>
      </c>
      <c r="AM214" s="75">
        <v>1470</v>
      </c>
      <c r="AN214" s="75">
        <v>124.55</v>
      </c>
      <c r="AO214" s="75">
        <v>102.1</v>
      </c>
      <c r="AP214" s="75">
        <v>178.34</v>
      </c>
      <c r="AQ214" s="75">
        <v>306.45999999999998</v>
      </c>
      <c r="AR214" s="75">
        <v>86.28</v>
      </c>
      <c r="AS214" s="75">
        <v>425.4</v>
      </c>
      <c r="AT214" s="75">
        <v>92.06</v>
      </c>
      <c r="AU214" s="75">
        <v>-118.94</v>
      </c>
      <c r="AV214" s="75">
        <v>206.7</v>
      </c>
      <c r="AW214" s="75">
        <v>72.040000000000006</v>
      </c>
      <c r="AX214" s="66">
        <v>74.34</v>
      </c>
      <c r="AY214" s="66">
        <v>191.22</v>
      </c>
      <c r="AZ214" s="66">
        <v>36.78</v>
      </c>
      <c r="BA214" s="66">
        <v>301.74</v>
      </c>
      <c r="BB214" s="66">
        <v>37.56</v>
      </c>
      <c r="BC214" s="66">
        <v>-110.52000000000001</v>
      </c>
      <c r="BD214" s="66">
        <v>202.12071778140293</v>
      </c>
      <c r="BE214" s="67">
        <v>63.372439848876517</v>
      </c>
      <c r="BF214" s="59">
        <f t="shared" si="42"/>
        <v>0</v>
      </c>
      <c r="BG214" s="59"/>
      <c r="BH214" s="59"/>
      <c r="BI214" s="60">
        <f t="shared" si="55"/>
        <v>4933.8432362977346</v>
      </c>
      <c r="BJ214" s="59">
        <f t="shared" si="43"/>
        <v>4933.8432362977346</v>
      </c>
      <c r="BK214" s="69">
        <f t="shared" si="44"/>
        <v>1381.1639787105498</v>
      </c>
      <c r="BL214" s="69">
        <f t="shared" si="44"/>
        <v>3552.679257587185</v>
      </c>
      <c r="BM214" s="69">
        <f t="shared" si="45"/>
        <v>25159.868993866065</v>
      </c>
      <c r="BN214" s="69">
        <f t="shared" si="46"/>
        <v>702.11656451315491</v>
      </c>
      <c r="BO214" s="69">
        <f t="shared" si="47"/>
        <v>24457.75242935291</v>
      </c>
      <c r="BP214" s="69">
        <f t="shared" si="48"/>
        <v>26263.761703851236</v>
      </c>
      <c r="BQ214" s="69">
        <f t="shared" si="49"/>
        <v>1806.0092744983251</v>
      </c>
      <c r="BR214" s="69">
        <f t="shared" si="50"/>
        <v>24457.75242935291</v>
      </c>
      <c r="BS214" s="69">
        <f t="shared" si="51"/>
        <v>-23778.705015155516</v>
      </c>
      <c r="BT214" s="69">
        <f t="shared" si="52"/>
        <v>-22711.082446264052</v>
      </c>
      <c r="BU214" s="69">
        <f t="shared" si="53"/>
        <v>-46489.787461419568</v>
      </c>
    </row>
    <row r="215" spans="1:73" x14ac:dyDescent="0.25">
      <c r="A215" s="72">
        <v>35</v>
      </c>
      <c r="B215" s="72">
        <v>416</v>
      </c>
      <c r="C215" s="72">
        <v>386305</v>
      </c>
      <c r="D215" s="72">
        <v>386606</v>
      </c>
      <c r="E215" s="73" t="s">
        <v>303</v>
      </c>
      <c r="F215" s="72" t="s">
        <v>312</v>
      </c>
      <c r="G215" s="76">
        <v>84</v>
      </c>
      <c r="H215" s="76">
        <v>84</v>
      </c>
      <c r="I215" s="75">
        <v>78</v>
      </c>
      <c r="J215" s="75">
        <v>390</v>
      </c>
      <c r="K215" s="65">
        <f t="shared" si="54"/>
        <v>468</v>
      </c>
      <c r="L215" s="75">
        <v>13</v>
      </c>
      <c r="M215" s="75">
        <v>2198</v>
      </c>
      <c r="N215" s="75">
        <v>65</v>
      </c>
      <c r="O215" s="75">
        <v>-1808</v>
      </c>
      <c r="P215" s="75">
        <v>600</v>
      </c>
      <c r="Q215" s="75">
        <v>17.739999999999998</v>
      </c>
      <c r="R215" s="75">
        <v>357</v>
      </c>
      <c r="S215" s="75">
        <v>633</v>
      </c>
      <c r="T215" s="75">
        <v>207</v>
      </c>
      <c r="U215" s="75">
        <v>2903</v>
      </c>
      <c r="V215" s="75">
        <v>150</v>
      </c>
      <c r="W215" s="75">
        <v>-2270</v>
      </c>
      <c r="X215" s="75">
        <v>172.46</v>
      </c>
      <c r="Y215" s="75">
        <v>21.81</v>
      </c>
      <c r="Z215" s="75">
        <v>83666</v>
      </c>
      <c r="AA215" s="75">
        <v>83738</v>
      </c>
      <c r="AB215" s="75">
        <v>68214</v>
      </c>
      <c r="AC215" s="75">
        <v>67976</v>
      </c>
      <c r="AD215" s="75">
        <v>15452</v>
      </c>
      <c r="AE215" s="75">
        <v>15762</v>
      </c>
      <c r="AF215" s="75">
        <v>122.65</v>
      </c>
      <c r="AG215" s="75">
        <v>123.19</v>
      </c>
      <c r="AH215" s="75">
        <v>85744</v>
      </c>
      <c r="AI215" s="75">
        <v>87332</v>
      </c>
      <c r="AJ215" s="75">
        <v>71131</v>
      </c>
      <c r="AK215" s="75">
        <v>75509</v>
      </c>
      <c r="AL215" s="75">
        <v>14613</v>
      </c>
      <c r="AM215" s="75">
        <v>11823</v>
      </c>
      <c r="AN215" s="75">
        <v>120.54</v>
      </c>
      <c r="AO215" s="75">
        <v>115.66</v>
      </c>
      <c r="AP215" s="75">
        <v>4.25</v>
      </c>
      <c r="AQ215" s="75">
        <v>7.54</v>
      </c>
      <c r="AR215" s="75">
        <v>2.46</v>
      </c>
      <c r="AS215" s="75">
        <v>34.56</v>
      </c>
      <c r="AT215" s="75">
        <v>1.79</v>
      </c>
      <c r="AU215" s="75">
        <v>-27.02</v>
      </c>
      <c r="AV215" s="75">
        <v>172.76</v>
      </c>
      <c r="AW215" s="75">
        <v>21.82</v>
      </c>
      <c r="AX215" s="66">
        <v>0.9285714285714286</v>
      </c>
      <c r="AY215" s="66">
        <v>4.6428571428571432</v>
      </c>
      <c r="AZ215" s="66">
        <v>0.15476190476190477</v>
      </c>
      <c r="BA215" s="66">
        <v>26.166666666666668</v>
      </c>
      <c r="BB215" s="66">
        <v>0.77380952380952384</v>
      </c>
      <c r="BC215" s="66">
        <v>-21.523809523809526</v>
      </c>
      <c r="BD215" s="66">
        <v>600</v>
      </c>
      <c r="BE215" s="67">
        <v>17.743403093721565</v>
      </c>
      <c r="BF215" s="59">
        <f t="shared" si="42"/>
        <v>0</v>
      </c>
      <c r="BG215" s="59"/>
      <c r="BH215" s="59"/>
      <c r="BI215" s="60">
        <f t="shared" si="55"/>
        <v>173.89958085459708</v>
      </c>
      <c r="BJ215" s="59">
        <f t="shared" si="43"/>
        <v>173.89958085459708</v>
      </c>
      <c r="BK215" s="69">
        <f t="shared" si="44"/>
        <v>28.983263475766176</v>
      </c>
      <c r="BL215" s="69">
        <f t="shared" si="44"/>
        <v>144.91631737883088</v>
      </c>
      <c r="BM215" s="69">
        <f t="shared" si="45"/>
        <v>41103.757762246976</v>
      </c>
      <c r="BN215" s="69">
        <f t="shared" si="46"/>
        <v>14.733680934093647</v>
      </c>
      <c r="BO215" s="69">
        <f t="shared" si="47"/>
        <v>41089.024081312884</v>
      </c>
      <c r="BP215" s="69">
        <f t="shared" si="48"/>
        <v>41162.692485983353</v>
      </c>
      <c r="BQ215" s="69">
        <f t="shared" si="49"/>
        <v>73.668404670468234</v>
      </c>
      <c r="BR215" s="69">
        <f t="shared" si="50"/>
        <v>41089.024081312884</v>
      </c>
      <c r="BS215" s="69">
        <f t="shared" si="51"/>
        <v>-41074.774498771207</v>
      </c>
      <c r="BT215" s="69">
        <f t="shared" si="52"/>
        <v>-41017.77616860452</v>
      </c>
      <c r="BU215" s="69">
        <f t="shared" si="53"/>
        <v>-82092.550667375734</v>
      </c>
    </row>
    <row r="216" spans="1:73" x14ac:dyDescent="0.25">
      <c r="A216" s="72">
        <v>35</v>
      </c>
      <c r="B216" s="72">
        <v>422</v>
      </c>
      <c r="C216" s="72">
        <v>388809</v>
      </c>
      <c r="D216" s="72">
        <v>365402</v>
      </c>
      <c r="E216" s="73" t="s">
        <v>311</v>
      </c>
      <c r="F216" s="72" t="s">
        <v>313</v>
      </c>
      <c r="G216" s="76">
        <v>73</v>
      </c>
      <c r="H216" s="76">
        <v>73</v>
      </c>
      <c r="I216" s="75">
        <v>1329</v>
      </c>
      <c r="J216" s="75">
        <v>615</v>
      </c>
      <c r="K216" s="65">
        <f t="shared" si="54"/>
        <v>1944</v>
      </c>
      <c r="L216" s="75">
        <v>719</v>
      </c>
      <c r="M216" s="75">
        <v>691</v>
      </c>
      <c r="N216" s="75">
        <v>610</v>
      </c>
      <c r="O216" s="75">
        <v>-76</v>
      </c>
      <c r="P216" s="75">
        <v>184.84</v>
      </c>
      <c r="Q216" s="75">
        <v>89</v>
      </c>
      <c r="R216" s="75">
        <v>2353</v>
      </c>
      <c r="S216" s="75">
        <v>1274</v>
      </c>
      <c r="T216" s="75">
        <v>1197</v>
      </c>
      <c r="U216" s="75">
        <v>1022</v>
      </c>
      <c r="V216" s="75">
        <v>1156</v>
      </c>
      <c r="W216" s="75">
        <v>252</v>
      </c>
      <c r="X216" s="75">
        <v>196.57</v>
      </c>
      <c r="Y216" s="75">
        <v>124.66</v>
      </c>
      <c r="Z216" s="75">
        <v>36200</v>
      </c>
      <c r="AA216" s="75">
        <v>36096</v>
      </c>
      <c r="AB216" s="75">
        <v>35923</v>
      </c>
      <c r="AC216" s="75">
        <v>35534</v>
      </c>
      <c r="AD216" s="75">
        <v>277</v>
      </c>
      <c r="AE216" s="75">
        <v>562</v>
      </c>
      <c r="AF216" s="75">
        <v>100.77</v>
      </c>
      <c r="AG216" s="75">
        <v>101.58</v>
      </c>
      <c r="AH216" s="75">
        <v>40327</v>
      </c>
      <c r="AI216" s="75">
        <v>38769</v>
      </c>
      <c r="AJ216" s="75">
        <v>40715</v>
      </c>
      <c r="AK216" s="75">
        <v>39520</v>
      </c>
      <c r="AL216" s="75">
        <v>-388</v>
      </c>
      <c r="AM216" s="75">
        <v>-751</v>
      </c>
      <c r="AN216" s="75">
        <v>99.05</v>
      </c>
      <c r="AO216" s="75">
        <v>98.1</v>
      </c>
      <c r="AP216" s="75">
        <v>32.229999999999997</v>
      </c>
      <c r="AQ216" s="75">
        <v>17.45</v>
      </c>
      <c r="AR216" s="75">
        <v>16.399999999999999</v>
      </c>
      <c r="AS216" s="75">
        <v>14</v>
      </c>
      <c r="AT216" s="75">
        <v>15.83</v>
      </c>
      <c r="AU216" s="75">
        <v>3.45</v>
      </c>
      <c r="AV216" s="75">
        <v>196.52</v>
      </c>
      <c r="AW216" s="75">
        <v>124.64</v>
      </c>
      <c r="AX216" s="66">
        <v>18.205479452054796</v>
      </c>
      <c r="AY216" s="66">
        <v>8.4246575342465757</v>
      </c>
      <c r="AZ216" s="66">
        <v>9.8493150684931514</v>
      </c>
      <c r="BA216" s="66">
        <v>9.4657534246575334</v>
      </c>
      <c r="BB216" s="66">
        <v>8.3561643835616444</v>
      </c>
      <c r="BC216" s="66">
        <v>-1.0410958904109577</v>
      </c>
      <c r="BD216" s="66">
        <v>184.84005563282338</v>
      </c>
      <c r="BE216" s="67">
        <v>89.001447178002906</v>
      </c>
      <c r="BF216" s="59">
        <f t="shared" si="42"/>
        <v>0</v>
      </c>
      <c r="BG216" s="59"/>
      <c r="BH216" s="59"/>
      <c r="BI216" s="60">
        <f t="shared" si="55"/>
        <v>722.35210508832631</v>
      </c>
      <c r="BJ216" s="59">
        <f t="shared" si="43"/>
        <v>722.35210508832631</v>
      </c>
      <c r="BK216" s="69">
        <f t="shared" si="44"/>
        <v>493.8302199909391</v>
      </c>
      <c r="BL216" s="69">
        <f t="shared" si="44"/>
        <v>228.52188509738716</v>
      </c>
      <c r="BM216" s="69">
        <f t="shared" si="45"/>
        <v>35959.357802770763</v>
      </c>
      <c r="BN216" s="69">
        <f t="shared" si="46"/>
        <v>251.03925591551868</v>
      </c>
      <c r="BO216" s="69">
        <f t="shared" si="47"/>
        <v>35708.318546855247</v>
      </c>
      <c r="BP216" s="69">
        <f t="shared" si="48"/>
        <v>35824.487954220218</v>
      </c>
      <c r="BQ216" s="69">
        <f t="shared" si="49"/>
        <v>116.16940736496913</v>
      </c>
      <c r="BR216" s="69">
        <f t="shared" si="50"/>
        <v>35708.318546855247</v>
      </c>
      <c r="BS216" s="69">
        <f t="shared" si="51"/>
        <v>-35465.527582779825</v>
      </c>
      <c r="BT216" s="69">
        <f t="shared" si="52"/>
        <v>-35595.966069122827</v>
      </c>
      <c r="BU216" s="69">
        <f t="shared" si="53"/>
        <v>-71061.493651902652</v>
      </c>
    </row>
    <row r="217" spans="1:73" x14ac:dyDescent="0.25">
      <c r="A217" s="72">
        <v>35</v>
      </c>
      <c r="B217" s="72">
        <v>424</v>
      </c>
      <c r="C217" s="72">
        <v>379104</v>
      </c>
      <c r="D217" s="72">
        <v>388103</v>
      </c>
      <c r="E217" s="73" t="s">
        <v>217</v>
      </c>
      <c r="F217" s="72" t="s">
        <v>307</v>
      </c>
      <c r="G217" s="76">
        <v>37</v>
      </c>
      <c r="H217" s="76">
        <v>37</v>
      </c>
      <c r="I217" s="75">
        <v>331700</v>
      </c>
      <c r="J217" s="75">
        <v>101795</v>
      </c>
      <c r="K217" s="65">
        <f t="shared" si="54"/>
        <v>433495</v>
      </c>
      <c r="L217" s="75">
        <v>322679</v>
      </c>
      <c r="M217" s="75">
        <v>93602</v>
      </c>
      <c r="N217" s="75">
        <v>9021</v>
      </c>
      <c r="O217" s="75">
        <v>8193</v>
      </c>
      <c r="P217" s="75">
        <v>102.8</v>
      </c>
      <c r="Q217" s="75">
        <v>108.75</v>
      </c>
      <c r="R217" s="75">
        <v>391454</v>
      </c>
      <c r="S217" s="75">
        <v>160569</v>
      </c>
      <c r="T217" s="75">
        <v>408581</v>
      </c>
      <c r="U217" s="75">
        <v>170641</v>
      </c>
      <c r="V217" s="75">
        <v>-17127</v>
      </c>
      <c r="W217" s="75">
        <v>-10072</v>
      </c>
      <c r="X217" s="75">
        <v>95.81</v>
      </c>
      <c r="Y217" s="75">
        <v>94.1</v>
      </c>
      <c r="Z217" s="75">
        <v>107611</v>
      </c>
      <c r="AA217" s="75">
        <v>107884</v>
      </c>
      <c r="AB217" s="75">
        <v>98562</v>
      </c>
      <c r="AC217" s="75">
        <v>98263</v>
      </c>
      <c r="AD217" s="75">
        <v>9049</v>
      </c>
      <c r="AE217" s="75">
        <v>9621</v>
      </c>
      <c r="AF217" s="75">
        <v>109.18</v>
      </c>
      <c r="AG217" s="75">
        <v>109.79</v>
      </c>
      <c r="AH217" s="75">
        <v>500076</v>
      </c>
      <c r="AI217" s="75">
        <v>269169</v>
      </c>
      <c r="AJ217" s="75">
        <v>509355</v>
      </c>
      <c r="AK217" s="75">
        <v>270032</v>
      </c>
      <c r="AL217" s="75">
        <v>-9279</v>
      </c>
      <c r="AM217" s="75">
        <v>-863</v>
      </c>
      <c r="AN217" s="75">
        <v>98.18</v>
      </c>
      <c r="AO217" s="75">
        <v>99.68</v>
      </c>
      <c r="AP217" s="75">
        <v>10579.84</v>
      </c>
      <c r="AQ217" s="75">
        <v>4339.7</v>
      </c>
      <c r="AR217" s="75">
        <v>11042.73</v>
      </c>
      <c r="AS217" s="75">
        <v>4611.92</v>
      </c>
      <c r="AT217" s="75">
        <v>-462.89</v>
      </c>
      <c r="AU217" s="75">
        <v>-272.22000000000003</v>
      </c>
      <c r="AV217" s="75">
        <v>95.81</v>
      </c>
      <c r="AW217" s="75">
        <v>94.1</v>
      </c>
      <c r="AX217" s="66">
        <v>8964.864864864865</v>
      </c>
      <c r="AY217" s="66">
        <v>2751.2162162162163</v>
      </c>
      <c r="AZ217" s="66">
        <v>8721.0540540540533</v>
      </c>
      <c r="BA217" s="66">
        <v>2529.7837837837837</v>
      </c>
      <c r="BB217" s="66">
        <v>243.81081081081174</v>
      </c>
      <c r="BC217" s="66">
        <v>221.43243243243251</v>
      </c>
      <c r="BD217" s="66">
        <v>102.79565760399656</v>
      </c>
      <c r="BE217" s="67">
        <v>108.75301809790389</v>
      </c>
      <c r="BF217" s="59">
        <f t="shared" si="42"/>
        <v>0</v>
      </c>
      <c r="BG217" s="59"/>
      <c r="BH217" s="59"/>
      <c r="BI217" s="60">
        <f t="shared" si="55"/>
        <v>161078.20256958023</v>
      </c>
      <c r="BJ217" s="59">
        <f t="shared" si="43"/>
        <v>161078.20256958023</v>
      </c>
      <c r="BK217" s="69">
        <f t="shared" si="44"/>
        <v>123253.18583220053</v>
      </c>
      <c r="BL217" s="69">
        <f t="shared" si="44"/>
        <v>37825.016737379716</v>
      </c>
      <c r="BM217" s="69">
        <f t="shared" si="45"/>
        <v>80754.65943668093</v>
      </c>
      <c r="BN217" s="69">
        <f t="shared" si="46"/>
        <v>62655.922638959775</v>
      </c>
      <c r="BO217" s="69">
        <f t="shared" si="47"/>
        <v>18098.736797721151</v>
      </c>
      <c r="BP217" s="69">
        <f t="shared" si="48"/>
        <v>37327.134883439903</v>
      </c>
      <c r="BQ217" s="69">
        <f t="shared" si="49"/>
        <v>19228.398085718753</v>
      </c>
      <c r="BR217" s="69">
        <f t="shared" si="50"/>
        <v>18098.736797721151</v>
      </c>
      <c r="BS217" s="69">
        <f t="shared" si="51"/>
        <v>42498.526395519599</v>
      </c>
      <c r="BT217" s="69">
        <f t="shared" si="52"/>
        <v>497.88185393981257</v>
      </c>
      <c r="BU217" s="69">
        <f t="shared" si="53"/>
        <v>42996.408249459411</v>
      </c>
    </row>
    <row r="218" spans="1:73" x14ac:dyDescent="0.25">
      <c r="A218" s="72">
        <v>35</v>
      </c>
      <c r="B218" s="72">
        <v>426</v>
      </c>
      <c r="C218" s="72">
        <v>367605</v>
      </c>
      <c r="D218" s="72">
        <v>394104</v>
      </c>
      <c r="E218" s="73" t="s">
        <v>157</v>
      </c>
      <c r="F218" s="72" t="s">
        <v>314</v>
      </c>
      <c r="G218" s="76">
        <v>59</v>
      </c>
      <c r="H218" s="76">
        <v>59</v>
      </c>
      <c r="I218" s="75">
        <v>13667</v>
      </c>
      <c r="J218" s="75">
        <v>3653</v>
      </c>
      <c r="K218" s="65">
        <f t="shared" si="54"/>
        <v>17320</v>
      </c>
      <c r="L218" s="75">
        <v>9040</v>
      </c>
      <c r="M218" s="75">
        <v>560</v>
      </c>
      <c r="N218" s="75">
        <v>4627</v>
      </c>
      <c r="O218" s="75">
        <v>3093</v>
      </c>
      <c r="P218" s="75">
        <v>151.18</v>
      </c>
      <c r="Q218" s="75">
        <v>652.32000000000005</v>
      </c>
      <c r="R218" s="75">
        <v>19243</v>
      </c>
      <c r="S218" s="75">
        <v>9451</v>
      </c>
      <c r="T218" s="75">
        <v>12296</v>
      </c>
      <c r="U218" s="75">
        <v>3739</v>
      </c>
      <c r="V218" s="75">
        <v>6947</v>
      </c>
      <c r="W218" s="75">
        <v>5712</v>
      </c>
      <c r="X218" s="75">
        <v>156.5</v>
      </c>
      <c r="Y218" s="75">
        <v>252.77</v>
      </c>
      <c r="Z218" s="75">
        <v>2895</v>
      </c>
      <c r="AA218" s="75">
        <v>2517</v>
      </c>
      <c r="AB218" s="75">
        <v>3440</v>
      </c>
      <c r="AC218" s="75">
        <v>2750</v>
      </c>
      <c r="AD218" s="75">
        <v>-545</v>
      </c>
      <c r="AE218" s="75">
        <v>-233</v>
      </c>
      <c r="AF218" s="75">
        <v>84.16</v>
      </c>
      <c r="AG218" s="75">
        <v>91.53</v>
      </c>
      <c r="AH218" s="75">
        <v>23960</v>
      </c>
      <c r="AI218" s="75">
        <v>13770</v>
      </c>
      <c r="AJ218" s="75">
        <v>21439</v>
      </c>
      <c r="AK218" s="75">
        <v>11825</v>
      </c>
      <c r="AL218" s="75">
        <v>2521</v>
      </c>
      <c r="AM218" s="75">
        <v>1945</v>
      </c>
      <c r="AN218" s="75">
        <v>111.76</v>
      </c>
      <c r="AO218" s="75">
        <v>116.45</v>
      </c>
      <c r="AP218" s="75">
        <v>326.14999999999998</v>
      </c>
      <c r="AQ218" s="75">
        <v>160.19</v>
      </c>
      <c r="AR218" s="75">
        <v>208.41</v>
      </c>
      <c r="AS218" s="75">
        <v>63.37</v>
      </c>
      <c r="AT218" s="75">
        <v>117.74</v>
      </c>
      <c r="AU218" s="75">
        <v>96.82</v>
      </c>
      <c r="AV218" s="75">
        <v>156.49</v>
      </c>
      <c r="AW218" s="75">
        <v>252.79</v>
      </c>
      <c r="AX218" s="66">
        <v>231.64406779661016</v>
      </c>
      <c r="AY218" s="66">
        <v>61.915254237288138</v>
      </c>
      <c r="AZ218" s="66">
        <v>153.22033898305085</v>
      </c>
      <c r="BA218" s="66">
        <v>9.4915254237288131</v>
      </c>
      <c r="BB218" s="66">
        <v>78.423728813559308</v>
      </c>
      <c r="BC218" s="66">
        <v>52.423728813559322</v>
      </c>
      <c r="BD218" s="66">
        <v>151.18362831858406</v>
      </c>
      <c r="BE218" s="67">
        <v>652.32142857142867</v>
      </c>
      <c r="BF218" s="59">
        <f t="shared" si="42"/>
        <v>0</v>
      </c>
      <c r="BG218" s="59"/>
      <c r="BH218" s="59"/>
      <c r="BI218" s="60">
        <f t="shared" si="55"/>
        <v>6435.7708128239765</v>
      </c>
      <c r="BJ218" s="59">
        <f t="shared" si="43"/>
        <v>6435.7708128239765</v>
      </c>
      <c r="BK218" s="69">
        <f t="shared" si="44"/>
        <v>5078.3879733755939</v>
      </c>
      <c r="BL218" s="69">
        <f t="shared" si="44"/>
        <v>1357.3828394483826</v>
      </c>
      <c r="BM218" s="69">
        <f t="shared" si="45"/>
        <v>31441.753216973069</v>
      </c>
      <c r="BN218" s="69">
        <f t="shared" si="46"/>
        <v>2581.6053503366393</v>
      </c>
      <c r="BO218" s="69">
        <f t="shared" si="47"/>
        <v>28860.147866636431</v>
      </c>
      <c r="BP218" s="69">
        <f t="shared" si="48"/>
        <v>29550.175257049817</v>
      </c>
      <c r="BQ218" s="69">
        <f t="shared" si="49"/>
        <v>690.02739041338577</v>
      </c>
      <c r="BR218" s="69">
        <f t="shared" si="50"/>
        <v>28860.147866636431</v>
      </c>
      <c r="BS218" s="69">
        <f t="shared" si="51"/>
        <v>-26363.365243597476</v>
      </c>
      <c r="BT218" s="69">
        <f t="shared" si="52"/>
        <v>-28192.792417601435</v>
      </c>
      <c r="BU218" s="69">
        <f t="shared" si="53"/>
        <v>-54556.157661198915</v>
      </c>
    </row>
    <row r="219" spans="1:73" x14ac:dyDescent="0.25">
      <c r="A219" s="72">
        <v>35</v>
      </c>
      <c r="B219" s="72">
        <v>428</v>
      </c>
      <c r="C219" s="72">
        <v>366301</v>
      </c>
      <c r="D219" s="72">
        <v>366509</v>
      </c>
      <c r="E219" s="73" t="s">
        <v>315</v>
      </c>
      <c r="F219" s="72" t="s">
        <v>299</v>
      </c>
      <c r="G219" s="76">
        <v>13</v>
      </c>
      <c r="H219" s="76">
        <v>13</v>
      </c>
      <c r="I219" s="75">
        <v>20227</v>
      </c>
      <c r="J219" s="75">
        <v>6102</v>
      </c>
      <c r="K219" s="65">
        <f t="shared" si="54"/>
        <v>26329</v>
      </c>
      <c r="L219" s="75">
        <v>26161</v>
      </c>
      <c r="M219" s="75">
        <v>7627</v>
      </c>
      <c r="N219" s="75">
        <v>-5934</v>
      </c>
      <c r="O219" s="75">
        <v>-1525</v>
      </c>
      <c r="P219" s="75">
        <v>77.319999999999993</v>
      </c>
      <c r="Q219" s="75">
        <v>80.010000000000005</v>
      </c>
      <c r="R219" s="75">
        <v>31683</v>
      </c>
      <c r="S219" s="75">
        <v>16049</v>
      </c>
      <c r="T219" s="75">
        <v>40065</v>
      </c>
      <c r="U219" s="75">
        <v>19108</v>
      </c>
      <c r="V219" s="75">
        <v>-8382</v>
      </c>
      <c r="W219" s="75">
        <v>-3059</v>
      </c>
      <c r="X219" s="75">
        <v>79.08</v>
      </c>
      <c r="Y219" s="75">
        <v>83.99</v>
      </c>
      <c r="Z219" s="75">
        <v>15287</v>
      </c>
      <c r="AA219" s="75">
        <v>14247</v>
      </c>
      <c r="AB219" s="75">
        <v>19960</v>
      </c>
      <c r="AC219" s="75">
        <v>18965</v>
      </c>
      <c r="AD219" s="75">
        <v>-4673</v>
      </c>
      <c r="AE219" s="75">
        <v>-4718</v>
      </c>
      <c r="AF219" s="75">
        <v>76.59</v>
      </c>
      <c r="AG219" s="75">
        <v>75.12</v>
      </c>
      <c r="AH219" s="75">
        <v>48330</v>
      </c>
      <c r="AI219" s="75">
        <v>31046</v>
      </c>
      <c r="AJ219" s="75">
        <v>64895</v>
      </c>
      <c r="AK219" s="75">
        <v>39979</v>
      </c>
      <c r="AL219" s="75">
        <v>-16565</v>
      </c>
      <c r="AM219" s="75">
        <v>-8933</v>
      </c>
      <c r="AN219" s="75">
        <v>74.47</v>
      </c>
      <c r="AO219" s="75">
        <v>77.66</v>
      </c>
      <c r="AP219" s="75">
        <v>2437.15</v>
      </c>
      <c r="AQ219" s="75">
        <v>1234.54</v>
      </c>
      <c r="AR219" s="75">
        <v>3081.92</v>
      </c>
      <c r="AS219" s="75">
        <v>1469.85</v>
      </c>
      <c r="AT219" s="75">
        <v>-644.77</v>
      </c>
      <c r="AU219" s="75">
        <v>-235.31</v>
      </c>
      <c r="AV219" s="75">
        <v>79.08</v>
      </c>
      <c r="AW219" s="75">
        <v>83.99</v>
      </c>
      <c r="AX219" s="66">
        <v>1555.9230769230769</v>
      </c>
      <c r="AY219" s="66">
        <v>469.38461538461536</v>
      </c>
      <c r="AZ219" s="66">
        <v>2012.3846153846155</v>
      </c>
      <c r="BA219" s="66">
        <v>586.69230769230774</v>
      </c>
      <c r="BB219" s="66">
        <v>-456.46153846153857</v>
      </c>
      <c r="BC219" s="66">
        <v>-117.30769230769238</v>
      </c>
      <c r="BD219" s="66">
        <v>77.317380834065972</v>
      </c>
      <c r="BE219" s="67">
        <v>80.005244526025947</v>
      </c>
      <c r="BF219" s="59">
        <f t="shared" si="42"/>
        <v>0</v>
      </c>
      <c r="BG219" s="59"/>
      <c r="BH219" s="59"/>
      <c r="BI219" s="60">
        <f t="shared" si="55"/>
        <v>9783.3377442749697</v>
      </c>
      <c r="BJ219" s="59">
        <f t="shared" si="43"/>
        <v>9783.3377442749697</v>
      </c>
      <c r="BK219" s="69">
        <f t="shared" si="44"/>
        <v>7515.9547477477236</v>
      </c>
      <c r="BL219" s="69">
        <f t="shared" si="44"/>
        <v>2267.3829965272462</v>
      </c>
      <c r="BM219" s="69">
        <f t="shared" si="45"/>
        <v>10179.761327194734</v>
      </c>
      <c r="BN219" s="69">
        <f t="shared" si="46"/>
        <v>3820.7456955629768</v>
      </c>
      <c r="BO219" s="69">
        <f t="shared" si="47"/>
        <v>6359.0156316317562</v>
      </c>
      <c r="BP219" s="69">
        <f t="shared" si="48"/>
        <v>7511.6428247066206</v>
      </c>
      <c r="BQ219" s="69">
        <f t="shared" si="49"/>
        <v>1152.6271930748644</v>
      </c>
      <c r="BR219" s="69">
        <f t="shared" si="50"/>
        <v>6359.0156316317562</v>
      </c>
      <c r="BS219" s="69">
        <f t="shared" si="51"/>
        <v>-2663.8065794470103</v>
      </c>
      <c r="BT219" s="69">
        <f t="shared" si="52"/>
        <v>-5244.2598281793744</v>
      </c>
      <c r="BU219" s="69">
        <f t="shared" si="53"/>
        <v>-7908.0664076263847</v>
      </c>
    </row>
    <row r="220" spans="1:73" x14ac:dyDescent="0.25">
      <c r="A220" s="72">
        <v>35</v>
      </c>
      <c r="B220" s="72">
        <v>430</v>
      </c>
      <c r="C220" s="72">
        <v>388809</v>
      </c>
      <c r="D220" s="72">
        <v>366301</v>
      </c>
      <c r="E220" s="73" t="s">
        <v>311</v>
      </c>
      <c r="F220" s="72" t="s">
        <v>315</v>
      </c>
      <c r="G220" s="76">
        <v>56</v>
      </c>
      <c r="H220" s="76">
        <v>56</v>
      </c>
      <c r="I220" s="75">
        <v>83349</v>
      </c>
      <c r="J220" s="75">
        <v>25379</v>
      </c>
      <c r="K220" s="65">
        <f t="shared" si="54"/>
        <v>108728</v>
      </c>
      <c r="L220" s="75">
        <v>111495</v>
      </c>
      <c r="M220" s="75">
        <v>32471</v>
      </c>
      <c r="N220" s="75">
        <v>-28146</v>
      </c>
      <c r="O220" s="75">
        <v>-7092</v>
      </c>
      <c r="P220" s="75">
        <v>74.760000000000005</v>
      </c>
      <c r="Q220" s="75">
        <v>78.16</v>
      </c>
      <c r="R220" s="75">
        <v>131174</v>
      </c>
      <c r="S220" s="75">
        <v>65981</v>
      </c>
      <c r="T220" s="75">
        <v>170908</v>
      </c>
      <c r="U220" s="75">
        <v>81573</v>
      </c>
      <c r="V220" s="75">
        <v>-39734</v>
      </c>
      <c r="W220" s="75">
        <v>-15592</v>
      </c>
      <c r="X220" s="75">
        <v>76.75</v>
      </c>
      <c r="Y220" s="75">
        <v>80.89</v>
      </c>
      <c r="Z220" s="75">
        <v>51792</v>
      </c>
      <c r="AA220" s="75">
        <v>52322</v>
      </c>
      <c r="AB220" s="75">
        <v>67668</v>
      </c>
      <c r="AC220" s="75">
        <v>68331</v>
      </c>
      <c r="AD220" s="75">
        <v>-15876</v>
      </c>
      <c r="AE220" s="75">
        <v>-16009</v>
      </c>
      <c r="AF220" s="75">
        <v>76.540000000000006</v>
      </c>
      <c r="AG220" s="75">
        <v>76.569999999999993</v>
      </c>
      <c r="AH220" s="75">
        <v>186488</v>
      </c>
      <c r="AI220" s="75">
        <v>119496</v>
      </c>
      <c r="AJ220" s="75">
        <v>252681</v>
      </c>
      <c r="AK220" s="75">
        <v>152823</v>
      </c>
      <c r="AL220" s="75">
        <v>-66193</v>
      </c>
      <c r="AM220" s="75">
        <v>-33327</v>
      </c>
      <c r="AN220" s="75">
        <v>73.8</v>
      </c>
      <c r="AO220" s="75">
        <v>78.19</v>
      </c>
      <c r="AP220" s="75">
        <v>2342.39</v>
      </c>
      <c r="AQ220" s="75">
        <v>1178.23</v>
      </c>
      <c r="AR220" s="75">
        <v>3051.93</v>
      </c>
      <c r="AS220" s="75">
        <v>1456.66</v>
      </c>
      <c r="AT220" s="75">
        <v>-709.54</v>
      </c>
      <c r="AU220" s="75">
        <v>-278.43</v>
      </c>
      <c r="AV220" s="75">
        <v>76.75</v>
      </c>
      <c r="AW220" s="75">
        <v>80.89</v>
      </c>
      <c r="AX220" s="66">
        <v>1488.375</v>
      </c>
      <c r="AY220" s="66">
        <v>453.19642857142856</v>
      </c>
      <c r="AZ220" s="66">
        <v>1990.9821428571429</v>
      </c>
      <c r="BA220" s="66">
        <v>579.83928571428567</v>
      </c>
      <c r="BB220" s="66">
        <v>-502.60714285714289</v>
      </c>
      <c r="BC220" s="66">
        <v>-126.64285714285711</v>
      </c>
      <c r="BD220" s="66">
        <v>74.755818646576074</v>
      </c>
      <c r="BE220" s="67">
        <v>78.158972621724004</v>
      </c>
      <c r="BF220" s="59">
        <f t="shared" si="42"/>
        <v>0</v>
      </c>
      <c r="BG220" s="59"/>
      <c r="BH220" s="59"/>
      <c r="BI220" s="60">
        <f t="shared" si="55"/>
        <v>40401.182964014166</v>
      </c>
      <c r="BJ220" s="59">
        <f t="shared" si="43"/>
        <v>40401.182964014166</v>
      </c>
      <c r="BK220" s="69">
        <f t="shared" si="44"/>
        <v>30970.84650566199</v>
      </c>
      <c r="BL220" s="69">
        <f t="shared" si="44"/>
        <v>9430.3364583521761</v>
      </c>
      <c r="BM220" s="69">
        <f t="shared" si="45"/>
        <v>43136.754159026175</v>
      </c>
      <c r="BN220" s="69">
        <f t="shared" si="46"/>
        <v>15744.071438150915</v>
      </c>
      <c r="BO220" s="69">
        <f t="shared" si="47"/>
        <v>27392.682720875258</v>
      </c>
      <c r="BP220" s="69">
        <f t="shared" si="48"/>
        <v>32186.606931469651</v>
      </c>
      <c r="BQ220" s="69">
        <f t="shared" si="49"/>
        <v>4793.9242105943931</v>
      </c>
      <c r="BR220" s="69">
        <f t="shared" si="50"/>
        <v>27392.682720875258</v>
      </c>
      <c r="BS220" s="69">
        <f t="shared" si="51"/>
        <v>-12165.907653364186</v>
      </c>
      <c r="BT220" s="69">
        <f t="shared" si="52"/>
        <v>-22756.270473117474</v>
      </c>
      <c r="BU220" s="69">
        <f t="shared" si="53"/>
        <v>-34922.17812648166</v>
      </c>
    </row>
    <row r="221" spans="1:73" x14ac:dyDescent="0.25">
      <c r="A221" s="72">
        <v>35</v>
      </c>
      <c r="B221" s="72">
        <v>432</v>
      </c>
      <c r="C221" s="72">
        <v>366301</v>
      </c>
      <c r="D221" s="72">
        <v>365402</v>
      </c>
      <c r="E221" s="73" t="s">
        <v>315</v>
      </c>
      <c r="F221" s="72" t="s">
        <v>313</v>
      </c>
      <c r="G221" s="76">
        <v>34</v>
      </c>
      <c r="H221" s="76">
        <v>34</v>
      </c>
      <c r="I221" s="75">
        <v>479</v>
      </c>
      <c r="J221" s="75">
        <v>712</v>
      </c>
      <c r="K221" s="65">
        <f t="shared" si="54"/>
        <v>1191</v>
      </c>
      <c r="L221" s="75">
        <v>257</v>
      </c>
      <c r="M221" s="75">
        <v>714</v>
      </c>
      <c r="N221" s="75">
        <v>222</v>
      </c>
      <c r="O221" s="75">
        <v>-2</v>
      </c>
      <c r="P221" s="75">
        <v>186.38</v>
      </c>
      <c r="Q221" s="75">
        <v>99.72</v>
      </c>
      <c r="R221" s="75">
        <v>1325</v>
      </c>
      <c r="S221" s="75">
        <v>1120</v>
      </c>
      <c r="T221" s="75">
        <v>521</v>
      </c>
      <c r="U221" s="75">
        <v>994</v>
      </c>
      <c r="V221" s="75">
        <v>804</v>
      </c>
      <c r="W221" s="75">
        <v>126</v>
      </c>
      <c r="X221" s="75">
        <v>254.32</v>
      </c>
      <c r="Y221" s="75">
        <v>112.68</v>
      </c>
      <c r="Z221" s="75">
        <v>3333</v>
      </c>
      <c r="AA221" s="75">
        <v>5783</v>
      </c>
      <c r="AB221" s="75">
        <v>4637</v>
      </c>
      <c r="AC221" s="75">
        <v>7140</v>
      </c>
      <c r="AD221" s="75">
        <v>-1304</v>
      </c>
      <c r="AE221" s="75">
        <v>-1357</v>
      </c>
      <c r="AF221" s="75">
        <v>71.88</v>
      </c>
      <c r="AG221" s="75">
        <v>80.989999999999995</v>
      </c>
      <c r="AH221" s="75">
        <v>5589</v>
      </c>
      <c r="AI221" s="75">
        <v>7564</v>
      </c>
      <c r="AJ221" s="75">
        <v>7502</v>
      </c>
      <c r="AK221" s="75">
        <v>9142</v>
      </c>
      <c r="AL221" s="75">
        <v>-1913</v>
      </c>
      <c r="AM221" s="75">
        <v>-1578</v>
      </c>
      <c r="AN221" s="75">
        <v>74.5</v>
      </c>
      <c r="AO221" s="75">
        <v>82.74</v>
      </c>
      <c r="AP221" s="75">
        <v>38.97</v>
      </c>
      <c r="AQ221" s="75">
        <v>32.94</v>
      </c>
      <c r="AR221" s="75">
        <v>15.32</v>
      </c>
      <c r="AS221" s="75">
        <v>29.24</v>
      </c>
      <c r="AT221" s="75">
        <v>23.65</v>
      </c>
      <c r="AU221" s="75">
        <v>3.7</v>
      </c>
      <c r="AV221" s="75">
        <v>254.37</v>
      </c>
      <c r="AW221" s="75">
        <v>112.65</v>
      </c>
      <c r="AX221" s="66">
        <v>14.088235294117647</v>
      </c>
      <c r="AY221" s="66">
        <v>20.941176470588236</v>
      </c>
      <c r="AZ221" s="66">
        <v>7.5588235294117645</v>
      </c>
      <c r="BA221" s="66">
        <v>21</v>
      </c>
      <c r="BB221" s="66">
        <v>6.5294117647058822</v>
      </c>
      <c r="BC221" s="66">
        <v>-5.8823529411764497E-2</v>
      </c>
      <c r="BD221" s="66">
        <v>186.38132295719845</v>
      </c>
      <c r="BE221" s="67">
        <v>99.719887955182074</v>
      </c>
      <c r="BF221" s="59">
        <f t="shared" si="42"/>
        <v>0</v>
      </c>
      <c r="BG221" s="59"/>
      <c r="BH221" s="59"/>
      <c r="BI221" s="60">
        <f t="shared" si="55"/>
        <v>442.55213845689121</v>
      </c>
      <c r="BJ221" s="59">
        <f t="shared" si="43"/>
        <v>442.55213845689121</v>
      </c>
      <c r="BK221" s="69">
        <f t="shared" si="44"/>
        <v>177.98696416528205</v>
      </c>
      <c r="BL221" s="69">
        <f t="shared" si="44"/>
        <v>264.5651742916092</v>
      </c>
      <c r="BM221" s="69">
        <f t="shared" si="45"/>
        <v>16721.751564362938</v>
      </c>
      <c r="BN221" s="69">
        <f t="shared" si="46"/>
        <v>90.479912402959698</v>
      </c>
      <c r="BO221" s="69">
        <f t="shared" si="47"/>
        <v>16631.271651959978</v>
      </c>
      <c r="BP221" s="69">
        <f t="shared" si="48"/>
        <v>16765.76371381991</v>
      </c>
      <c r="BQ221" s="69">
        <f t="shared" si="49"/>
        <v>134.49206185993174</v>
      </c>
      <c r="BR221" s="69">
        <f t="shared" si="50"/>
        <v>16631.271651959978</v>
      </c>
      <c r="BS221" s="69">
        <f t="shared" si="51"/>
        <v>-16543.764600197657</v>
      </c>
      <c r="BT221" s="69">
        <f t="shared" si="52"/>
        <v>-16501.198539528301</v>
      </c>
      <c r="BU221" s="69">
        <f t="shared" si="53"/>
        <v>-33044.963139725958</v>
      </c>
    </row>
    <row r="222" spans="1:73" x14ac:dyDescent="0.25">
      <c r="A222" s="72">
        <v>35</v>
      </c>
      <c r="B222" s="72">
        <v>434</v>
      </c>
      <c r="C222" s="72">
        <v>365402</v>
      </c>
      <c r="D222" s="72">
        <v>365609</v>
      </c>
      <c r="E222" s="73" t="s">
        <v>313</v>
      </c>
      <c r="F222" s="72" t="s">
        <v>258</v>
      </c>
      <c r="G222" s="76">
        <v>8</v>
      </c>
      <c r="H222" s="76">
        <v>8</v>
      </c>
      <c r="I222" s="75">
        <v>38</v>
      </c>
      <c r="J222" s="75">
        <v>3</v>
      </c>
      <c r="K222" s="65">
        <f t="shared" si="54"/>
        <v>41</v>
      </c>
      <c r="L222" s="75">
        <v>45</v>
      </c>
      <c r="M222" s="75">
        <v>24</v>
      </c>
      <c r="N222" s="75">
        <v>-7</v>
      </c>
      <c r="O222" s="75">
        <v>-21</v>
      </c>
      <c r="P222" s="75">
        <v>84.44</v>
      </c>
      <c r="Q222" s="75">
        <v>12.5</v>
      </c>
      <c r="R222" s="75">
        <v>195</v>
      </c>
      <c r="S222" s="75">
        <v>18</v>
      </c>
      <c r="T222" s="75">
        <v>201</v>
      </c>
      <c r="U222" s="75">
        <v>45</v>
      </c>
      <c r="V222" s="75">
        <v>-6</v>
      </c>
      <c r="W222" s="75">
        <v>-27</v>
      </c>
      <c r="X222" s="75">
        <v>97.01</v>
      </c>
      <c r="Y222" s="75">
        <v>40</v>
      </c>
      <c r="Z222" s="75">
        <v>3118</v>
      </c>
      <c r="AA222" s="75">
        <v>3103</v>
      </c>
      <c r="AB222" s="75">
        <v>3219</v>
      </c>
      <c r="AC222" s="75">
        <v>3171</v>
      </c>
      <c r="AD222" s="75">
        <v>-101</v>
      </c>
      <c r="AE222" s="75">
        <v>-68</v>
      </c>
      <c r="AF222" s="75">
        <v>96.86</v>
      </c>
      <c r="AG222" s="75">
        <v>97.86</v>
      </c>
      <c r="AH222" s="75">
        <v>3350</v>
      </c>
      <c r="AI222" s="75">
        <v>3168</v>
      </c>
      <c r="AJ222" s="75">
        <v>3554</v>
      </c>
      <c r="AK222" s="75">
        <v>3291</v>
      </c>
      <c r="AL222" s="75">
        <v>-204</v>
      </c>
      <c r="AM222" s="75">
        <v>-123</v>
      </c>
      <c r="AN222" s="75">
        <v>94.26</v>
      </c>
      <c r="AO222" s="75">
        <v>96.26</v>
      </c>
      <c r="AP222" s="75">
        <v>24.38</v>
      </c>
      <c r="AQ222" s="75">
        <v>2.25</v>
      </c>
      <c r="AR222" s="75">
        <v>25.13</v>
      </c>
      <c r="AS222" s="75">
        <v>5.63</v>
      </c>
      <c r="AT222" s="75">
        <v>-0.75</v>
      </c>
      <c r="AU222" s="75">
        <v>-3.38</v>
      </c>
      <c r="AV222" s="75">
        <v>97.02</v>
      </c>
      <c r="AW222" s="75">
        <v>39.96</v>
      </c>
      <c r="AX222" s="66">
        <v>4.75</v>
      </c>
      <c r="AY222" s="66">
        <v>0.375</v>
      </c>
      <c r="AZ222" s="66">
        <v>5.625</v>
      </c>
      <c r="BA222" s="66">
        <v>3</v>
      </c>
      <c r="BB222" s="66">
        <v>-0.875</v>
      </c>
      <c r="BC222" s="66">
        <v>-2.625</v>
      </c>
      <c r="BD222" s="66">
        <v>84.444444444444443</v>
      </c>
      <c r="BE222" s="67">
        <v>12.5</v>
      </c>
      <c r="BF222" s="59">
        <f t="shared" si="42"/>
        <v>0</v>
      </c>
      <c r="BG222" s="59"/>
      <c r="BH222" s="59"/>
      <c r="BI222" s="60">
        <f t="shared" si="55"/>
        <v>15.234792339825811</v>
      </c>
      <c r="BJ222" s="59">
        <f t="shared" si="43"/>
        <v>15.234792339825811</v>
      </c>
      <c r="BK222" s="69">
        <f t="shared" si="44"/>
        <v>14.120051436911726</v>
      </c>
      <c r="BL222" s="69">
        <f t="shared" si="44"/>
        <v>1.1147409029140838</v>
      </c>
      <c r="BM222" s="69">
        <f t="shared" si="45"/>
        <v>3920.4183358182031</v>
      </c>
      <c r="BN222" s="69">
        <f t="shared" si="46"/>
        <v>7.1779471217379305</v>
      </c>
      <c r="BO222" s="69">
        <f t="shared" si="47"/>
        <v>3913.2403886964653</v>
      </c>
      <c r="BP222" s="69">
        <f t="shared" si="48"/>
        <v>3913.8070687323921</v>
      </c>
      <c r="BQ222" s="69">
        <f t="shared" si="49"/>
        <v>0.5666800359266787</v>
      </c>
      <c r="BR222" s="69">
        <f t="shared" si="50"/>
        <v>3913.2403886964653</v>
      </c>
      <c r="BS222" s="69">
        <f t="shared" si="51"/>
        <v>-3906.2982843812915</v>
      </c>
      <c r="BT222" s="69">
        <f t="shared" si="52"/>
        <v>-3912.692327829478</v>
      </c>
      <c r="BU222" s="69">
        <f t="shared" si="53"/>
        <v>-7818.9906122107695</v>
      </c>
    </row>
    <row r="223" spans="1:73" x14ac:dyDescent="0.25">
      <c r="A223" s="72">
        <v>35</v>
      </c>
      <c r="B223" s="72">
        <v>436</v>
      </c>
      <c r="C223" s="72">
        <v>365900</v>
      </c>
      <c r="D223" s="72">
        <v>365807</v>
      </c>
      <c r="E223" s="73" t="s">
        <v>316</v>
      </c>
      <c r="F223" s="72" t="s">
        <v>317</v>
      </c>
      <c r="G223" s="76">
        <v>10</v>
      </c>
      <c r="H223" s="76">
        <v>10</v>
      </c>
      <c r="I223" s="75">
        <v>22</v>
      </c>
      <c r="J223" s="75">
        <v>11</v>
      </c>
      <c r="K223" s="65">
        <f t="shared" si="54"/>
        <v>33</v>
      </c>
      <c r="L223" s="75">
        <v>0</v>
      </c>
      <c r="M223" s="75">
        <v>1</v>
      </c>
      <c r="N223" s="75">
        <v>22</v>
      </c>
      <c r="O223" s="75">
        <v>10</v>
      </c>
      <c r="P223" s="75">
        <v>0</v>
      </c>
      <c r="Q223" s="75">
        <v>1100</v>
      </c>
      <c r="R223" s="75">
        <v>36</v>
      </c>
      <c r="S223" s="75">
        <v>29</v>
      </c>
      <c r="T223" s="75">
        <v>2</v>
      </c>
      <c r="U223" s="75">
        <v>4</v>
      </c>
      <c r="V223" s="75">
        <v>34</v>
      </c>
      <c r="W223" s="75">
        <v>25</v>
      </c>
      <c r="X223" s="75">
        <v>1800</v>
      </c>
      <c r="Y223" s="75">
        <v>725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116</v>
      </c>
      <c r="AI223" s="75">
        <v>93</v>
      </c>
      <c r="AJ223" s="75">
        <v>179</v>
      </c>
      <c r="AK223" s="75">
        <v>152</v>
      </c>
      <c r="AL223" s="75">
        <v>-63</v>
      </c>
      <c r="AM223" s="75">
        <v>-59</v>
      </c>
      <c r="AN223" s="75">
        <v>64.8</v>
      </c>
      <c r="AO223" s="75">
        <v>61.18</v>
      </c>
      <c r="AP223" s="75">
        <v>3.6</v>
      </c>
      <c r="AQ223" s="75">
        <v>2.9</v>
      </c>
      <c r="AR223" s="75">
        <v>0.2</v>
      </c>
      <c r="AS223" s="75">
        <v>0.4</v>
      </c>
      <c r="AT223" s="75">
        <v>3.4</v>
      </c>
      <c r="AU223" s="75">
        <v>2.5</v>
      </c>
      <c r="AV223" s="75">
        <v>1800</v>
      </c>
      <c r="AW223" s="75">
        <v>725</v>
      </c>
      <c r="AX223" s="66">
        <v>2.2000000000000002</v>
      </c>
      <c r="AY223" s="66">
        <v>1.1000000000000001</v>
      </c>
      <c r="AZ223" s="66">
        <v>0</v>
      </c>
      <c r="BA223" s="66">
        <v>0.1</v>
      </c>
      <c r="BB223" s="66">
        <v>2.2000000000000002</v>
      </c>
      <c r="BC223" s="66">
        <v>1</v>
      </c>
      <c r="BD223" s="66">
        <v>0</v>
      </c>
      <c r="BE223" s="67">
        <v>1100</v>
      </c>
      <c r="BF223" s="59">
        <f t="shared" si="42"/>
        <v>0</v>
      </c>
      <c r="BG223" s="59"/>
      <c r="BH223" s="59"/>
      <c r="BI223" s="60">
        <f t="shared" si="55"/>
        <v>12.262149932054921</v>
      </c>
      <c r="BJ223" s="59">
        <f t="shared" si="43"/>
        <v>12.262149932054921</v>
      </c>
      <c r="BK223" s="69">
        <f t="shared" si="44"/>
        <v>8.1747666213699475</v>
      </c>
      <c r="BL223" s="69">
        <f t="shared" si="44"/>
        <v>4.0873833106849737</v>
      </c>
      <c r="BM223" s="69">
        <f t="shared" si="45"/>
        <v>4895.7061394673774</v>
      </c>
      <c r="BN223" s="69">
        <f t="shared" si="46"/>
        <v>4.1556535967956441</v>
      </c>
      <c r="BO223" s="69">
        <f t="shared" si="47"/>
        <v>4891.5504858705817</v>
      </c>
      <c r="BP223" s="69">
        <f t="shared" si="48"/>
        <v>4893.6283126689796</v>
      </c>
      <c r="BQ223" s="69">
        <f t="shared" si="49"/>
        <v>2.077826798397822</v>
      </c>
      <c r="BR223" s="69">
        <f t="shared" si="50"/>
        <v>4891.5504858705817</v>
      </c>
      <c r="BS223" s="69">
        <f t="shared" si="51"/>
        <v>-4887.5313728460078</v>
      </c>
      <c r="BT223" s="69">
        <f t="shared" si="52"/>
        <v>-4889.5409293582943</v>
      </c>
      <c r="BU223" s="69">
        <f t="shared" si="53"/>
        <v>-9777.0723022043021</v>
      </c>
    </row>
    <row r="224" spans="1:73" ht="15" customHeight="1" x14ac:dyDescent="0.25">
      <c r="A224" s="72">
        <v>35</v>
      </c>
      <c r="B224" s="72">
        <v>438</v>
      </c>
      <c r="C224" s="72">
        <v>368400</v>
      </c>
      <c r="D224" s="72">
        <v>366602</v>
      </c>
      <c r="E224" s="73" t="s">
        <v>318</v>
      </c>
      <c r="F224" s="72" t="s">
        <v>298</v>
      </c>
      <c r="G224" s="76">
        <v>34</v>
      </c>
      <c r="H224" s="76">
        <v>34</v>
      </c>
      <c r="I224" s="75">
        <v>2215</v>
      </c>
      <c r="J224" s="75">
        <v>34059</v>
      </c>
      <c r="K224" s="65">
        <f t="shared" si="54"/>
        <v>36274</v>
      </c>
      <c r="L224" s="75">
        <v>2428</v>
      </c>
      <c r="M224" s="75">
        <v>48077</v>
      </c>
      <c r="N224" s="75">
        <v>-213</v>
      </c>
      <c r="O224" s="75">
        <v>-14018</v>
      </c>
      <c r="P224" s="75">
        <v>91.23</v>
      </c>
      <c r="Q224" s="75">
        <v>70.84</v>
      </c>
      <c r="R224" s="75">
        <v>20343</v>
      </c>
      <c r="S224" s="75">
        <v>53110</v>
      </c>
      <c r="T224" s="75">
        <v>22549</v>
      </c>
      <c r="U224" s="75">
        <v>73514</v>
      </c>
      <c r="V224" s="75">
        <v>-2206</v>
      </c>
      <c r="W224" s="75">
        <v>-20404</v>
      </c>
      <c r="X224" s="75">
        <v>90.22</v>
      </c>
      <c r="Y224" s="75">
        <v>72.239999999999995</v>
      </c>
      <c r="Z224" s="75">
        <v>5366</v>
      </c>
      <c r="AA224" s="75">
        <v>5967</v>
      </c>
      <c r="AB224" s="75">
        <v>4876</v>
      </c>
      <c r="AC224" s="75">
        <v>5475</v>
      </c>
      <c r="AD224" s="75">
        <v>490</v>
      </c>
      <c r="AE224" s="75">
        <v>492</v>
      </c>
      <c r="AF224" s="75">
        <v>110.05</v>
      </c>
      <c r="AG224" s="75">
        <v>108.99</v>
      </c>
      <c r="AH224" s="75">
        <v>28358</v>
      </c>
      <c r="AI224" s="75">
        <v>60434</v>
      </c>
      <c r="AJ224" s="75">
        <v>35600</v>
      </c>
      <c r="AK224" s="75">
        <v>82976</v>
      </c>
      <c r="AL224" s="75">
        <v>-7242</v>
      </c>
      <c r="AM224" s="75">
        <v>-22542</v>
      </c>
      <c r="AN224" s="75">
        <v>79.66</v>
      </c>
      <c r="AO224" s="75">
        <v>72.83</v>
      </c>
      <c r="AP224" s="75">
        <v>598.32000000000005</v>
      </c>
      <c r="AQ224" s="75">
        <v>1562.06</v>
      </c>
      <c r="AR224" s="75">
        <v>663.21</v>
      </c>
      <c r="AS224" s="75">
        <v>2162.1799999999998</v>
      </c>
      <c r="AT224" s="75">
        <v>-64.89</v>
      </c>
      <c r="AU224" s="75">
        <v>-600.12</v>
      </c>
      <c r="AV224" s="75">
        <v>90.22</v>
      </c>
      <c r="AW224" s="75">
        <v>72.239999999999995</v>
      </c>
      <c r="AX224" s="66">
        <v>65.147058823529406</v>
      </c>
      <c r="AY224" s="66">
        <v>1001.7352941176471</v>
      </c>
      <c r="AZ224" s="66">
        <v>71.411764705882348</v>
      </c>
      <c r="BA224" s="66">
        <v>1414.0294117647059</v>
      </c>
      <c r="BB224" s="66">
        <v>-6.264705882352942</v>
      </c>
      <c r="BC224" s="66">
        <v>-412.29411764705878</v>
      </c>
      <c r="BD224" s="66">
        <v>91.227347611202632</v>
      </c>
      <c r="BE224" s="67">
        <v>70.842606651829357</v>
      </c>
      <c r="BF224" s="59">
        <f t="shared" si="42"/>
        <v>0</v>
      </c>
      <c r="BG224" s="59"/>
      <c r="BH224" s="59"/>
      <c r="BI224" s="60">
        <f t="shared" si="55"/>
        <v>13478.703837435158</v>
      </c>
      <c r="BJ224" s="59">
        <f t="shared" si="43"/>
        <v>13478.703837435158</v>
      </c>
      <c r="BK224" s="69">
        <f t="shared" si="44"/>
        <v>823.05036665156513</v>
      </c>
      <c r="BL224" s="69">
        <f t="shared" si="44"/>
        <v>12655.653470783593</v>
      </c>
      <c r="BM224" s="69">
        <f t="shared" si="45"/>
        <v>17049.670411819177</v>
      </c>
      <c r="BN224" s="69">
        <f t="shared" si="46"/>
        <v>418.39875985919775</v>
      </c>
      <c r="BO224" s="69">
        <f t="shared" si="47"/>
        <v>16631.271651959978</v>
      </c>
      <c r="BP224" s="69">
        <f t="shared" si="48"/>
        <v>23064.790099835562</v>
      </c>
      <c r="BQ224" s="69">
        <f t="shared" si="49"/>
        <v>6433.5184478755837</v>
      </c>
      <c r="BR224" s="69">
        <f t="shared" si="50"/>
        <v>16631.271651959978</v>
      </c>
      <c r="BS224" s="69">
        <f t="shared" si="51"/>
        <v>-16226.620045167612</v>
      </c>
      <c r="BT224" s="69">
        <f t="shared" si="52"/>
        <v>-10409.136629051969</v>
      </c>
      <c r="BU224" s="69">
        <f t="shared" si="53"/>
        <v>-26635.756674219581</v>
      </c>
    </row>
    <row r="225" spans="1:73" ht="15" customHeight="1" x14ac:dyDescent="0.25">
      <c r="A225" s="72">
        <v>35</v>
      </c>
      <c r="B225" s="72">
        <v>440</v>
      </c>
      <c r="C225" s="72">
        <v>368608</v>
      </c>
      <c r="D225" s="72">
        <v>368400</v>
      </c>
      <c r="E225" s="73" t="s">
        <v>319</v>
      </c>
      <c r="F225" s="72" t="s">
        <v>318</v>
      </c>
      <c r="G225" s="76">
        <v>6</v>
      </c>
      <c r="H225" s="76">
        <v>6</v>
      </c>
      <c r="I225" s="75">
        <v>327</v>
      </c>
      <c r="J225" s="75">
        <v>4601</v>
      </c>
      <c r="K225" s="65">
        <f t="shared" si="54"/>
        <v>4928</v>
      </c>
      <c r="L225" s="75">
        <v>422</v>
      </c>
      <c r="M225" s="75">
        <v>2671</v>
      </c>
      <c r="N225" s="75">
        <v>-95</v>
      </c>
      <c r="O225" s="75">
        <v>1930</v>
      </c>
      <c r="P225" s="75">
        <v>77.489999999999995</v>
      </c>
      <c r="Q225" s="75">
        <v>172.26</v>
      </c>
      <c r="R225" s="75">
        <v>3545</v>
      </c>
      <c r="S225" s="75">
        <v>7168</v>
      </c>
      <c r="T225" s="75">
        <v>3958</v>
      </c>
      <c r="U225" s="75">
        <v>4170</v>
      </c>
      <c r="V225" s="75">
        <v>-413</v>
      </c>
      <c r="W225" s="75">
        <v>2998</v>
      </c>
      <c r="X225" s="75">
        <v>89.57</v>
      </c>
      <c r="Y225" s="75">
        <v>171.89</v>
      </c>
      <c r="Z225" s="75">
        <v>1181</v>
      </c>
      <c r="AA225" s="75">
        <v>1226</v>
      </c>
      <c r="AB225" s="75">
        <v>1148</v>
      </c>
      <c r="AC225" s="75">
        <v>1227</v>
      </c>
      <c r="AD225" s="75">
        <v>33</v>
      </c>
      <c r="AE225" s="75">
        <v>-1</v>
      </c>
      <c r="AF225" s="75">
        <v>102.87</v>
      </c>
      <c r="AG225" s="75">
        <v>99.92</v>
      </c>
      <c r="AH225" s="75">
        <v>5270</v>
      </c>
      <c r="AI225" s="75">
        <v>11342</v>
      </c>
      <c r="AJ225" s="75">
        <v>6535</v>
      </c>
      <c r="AK225" s="75">
        <v>15214</v>
      </c>
      <c r="AL225" s="75">
        <v>-1265</v>
      </c>
      <c r="AM225" s="75">
        <v>-3872</v>
      </c>
      <c r="AN225" s="75">
        <v>80.64</v>
      </c>
      <c r="AO225" s="75">
        <v>74.55</v>
      </c>
      <c r="AP225" s="75">
        <v>590.83000000000004</v>
      </c>
      <c r="AQ225" s="75">
        <v>1194.67</v>
      </c>
      <c r="AR225" s="75">
        <v>659.67</v>
      </c>
      <c r="AS225" s="75">
        <v>695</v>
      </c>
      <c r="AT225" s="75">
        <v>-68.84</v>
      </c>
      <c r="AU225" s="75">
        <v>499.67</v>
      </c>
      <c r="AV225" s="75">
        <v>89.56</v>
      </c>
      <c r="AW225" s="75">
        <v>171.89</v>
      </c>
      <c r="AX225" s="66">
        <v>54.5</v>
      </c>
      <c r="AY225" s="66">
        <v>766.83333333333337</v>
      </c>
      <c r="AZ225" s="66">
        <v>70.333333333333329</v>
      </c>
      <c r="BA225" s="66">
        <v>445.16666666666669</v>
      </c>
      <c r="BB225" s="66">
        <v>-15.833333333333329</v>
      </c>
      <c r="BC225" s="66">
        <v>321.66666666666669</v>
      </c>
      <c r="BD225" s="66">
        <v>77.488151658767777</v>
      </c>
      <c r="BE225" s="67">
        <v>172.25758143017595</v>
      </c>
      <c r="BF225" s="59">
        <f t="shared" si="42"/>
        <v>0</v>
      </c>
      <c r="BG225" s="59"/>
      <c r="BH225" s="59"/>
      <c r="BI225" s="60">
        <f t="shared" si="55"/>
        <v>1831.1477231868682</v>
      </c>
      <c r="BJ225" s="59">
        <f t="shared" si="43"/>
        <v>1831.1477231868682</v>
      </c>
      <c r="BK225" s="69">
        <f t="shared" si="44"/>
        <v>121.50675841763513</v>
      </c>
      <c r="BL225" s="69">
        <f t="shared" si="44"/>
        <v>1709.6409647692331</v>
      </c>
      <c r="BM225" s="69">
        <f t="shared" si="45"/>
        <v>2996.6984154383567</v>
      </c>
      <c r="BN225" s="69">
        <f t="shared" si="46"/>
        <v>61.76812391600798</v>
      </c>
      <c r="BO225" s="69">
        <f t="shared" si="47"/>
        <v>2934.9302915223489</v>
      </c>
      <c r="BP225" s="69">
        <f t="shared" si="48"/>
        <v>3804.028573288565</v>
      </c>
      <c r="BQ225" s="69">
        <f t="shared" si="49"/>
        <v>869.09828176621625</v>
      </c>
      <c r="BR225" s="69">
        <f t="shared" si="50"/>
        <v>2934.9302915223489</v>
      </c>
      <c r="BS225" s="69">
        <f t="shared" si="51"/>
        <v>-2875.1916570207218</v>
      </c>
      <c r="BT225" s="69">
        <f t="shared" si="52"/>
        <v>-2094.3876085193319</v>
      </c>
      <c r="BU225" s="69">
        <f t="shared" si="53"/>
        <v>-4969.5792655400537</v>
      </c>
    </row>
    <row r="226" spans="1:73" ht="30" customHeight="1" x14ac:dyDescent="0.25">
      <c r="A226" s="72">
        <v>35</v>
      </c>
      <c r="B226" s="72">
        <v>442</v>
      </c>
      <c r="C226" s="72">
        <v>350401</v>
      </c>
      <c r="D226" s="72">
        <v>368608</v>
      </c>
      <c r="E226" s="73" t="s">
        <v>320</v>
      </c>
      <c r="F226" s="72" t="s">
        <v>321</v>
      </c>
      <c r="G226" s="76">
        <v>7</v>
      </c>
      <c r="H226" s="76">
        <v>7</v>
      </c>
      <c r="I226" s="75">
        <v>37</v>
      </c>
      <c r="J226" s="75">
        <v>7080</v>
      </c>
      <c r="K226" s="65">
        <f t="shared" si="54"/>
        <v>7117</v>
      </c>
      <c r="L226" s="75">
        <v>90</v>
      </c>
      <c r="M226" s="75">
        <v>9968</v>
      </c>
      <c r="N226" s="75">
        <v>-53</v>
      </c>
      <c r="O226" s="75">
        <v>-2888</v>
      </c>
      <c r="P226" s="75">
        <v>41.11</v>
      </c>
      <c r="Q226" s="75">
        <v>71.03</v>
      </c>
      <c r="R226" s="75">
        <v>4036</v>
      </c>
      <c r="S226" s="75">
        <v>11175</v>
      </c>
      <c r="T226" s="75">
        <v>5328</v>
      </c>
      <c r="U226" s="75">
        <v>16070</v>
      </c>
      <c r="V226" s="75">
        <v>-1292</v>
      </c>
      <c r="W226" s="75">
        <v>-4895</v>
      </c>
      <c r="X226" s="75">
        <v>75.75</v>
      </c>
      <c r="Y226" s="75">
        <v>69.540000000000006</v>
      </c>
      <c r="Z226" s="75">
        <v>0</v>
      </c>
      <c r="AA226" s="75">
        <v>0</v>
      </c>
      <c r="AB226" s="75">
        <v>0</v>
      </c>
      <c r="AC226" s="75">
        <v>0</v>
      </c>
      <c r="AD226" s="75">
        <v>0</v>
      </c>
      <c r="AE226" s="75">
        <v>0</v>
      </c>
      <c r="AF226" s="75">
        <v>0</v>
      </c>
      <c r="AG226" s="75">
        <v>0</v>
      </c>
      <c r="AH226" s="75">
        <v>4036</v>
      </c>
      <c r="AI226" s="75">
        <v>11175</v>
      </c>
      <c r="AJ226" s="75">
        <v>5328</v>
      </c>
      <c r="AK226" s="75">
        <v>16070</v>
      </c>
      <c r="AL226" s="75">
        <v>-1292</v>
      </c>
      <c r="AM226" s="75">
        <v>-4895</v>
      </c>
      <c r="AN226" s="75">
        <v>75.75</v>
      </c>
      <c r="AO226" s="75">
        <v>69.540000000000006</v>
      </c>
      <c r="AP226" s="75">
        <v>576.57000000000005</v>
      </c>
      <c r="AQ226" s="75">
        <v>1596.43</v>
      </c>
      <c r="AR226" s="75">
        <v>761.14</v>
      </c>
      <c r="AS226" s="75">
        <v>2295.71</v>
      </c>
      <c r="AT226" s="75">
        <v>-184.57</v>
      </c>
      <c r="AU226" s="75">
        <v>-699.28</v>
      </c>
      <c r="AV226" s="75">
        <v>75.75</v>
      </c>
      <c r="AW226" s="75">
        <v>69.540000000000006</v>
      </c>
      <c r="AX226" s="66">
        <v>5.2857142857142856</v>
      </c>
      <c r="AY226" s="66">
        <v>1011.4285714285714</v>
      </c>
      <c r="AZ226" s="66">
        <v>12.857142857142858</v>
      </c>
      <c r="BA226" s="66">
        <v>1424</v>
      </c>
      <c r="BB226" s="66">
        <v>-7.5714285714285721</v>
      </c>
      <c r="BC226" s="66">
        <v>-412.57142857142856</v>
      </c>
      <c r="BD226" s="66">
        <v>41.111111111111107</v>
      </c>
      <c r="BE226" s="67">
        <v>71.027287319422143</v>
      </c>
      <c r="BF226" s="59">
        <f t="shared" si="42"/>
        <v>0</v>
      </c>
      <c r="BG226" s="59"/>
      <c r="BH226" s="59"/>
      <c r="BI226" s="60">
        <f t="shared" si="55"/>
        <v>2644.5370020131782</v>
      </c>
      <c r="BJ226" s="59">
        <f t="shared" si="43"/>
        <v>2644.5370020131782</v>
      </c>
      <c r="BK226" s="69">
        <f t="shared" si="44"/>
        <v>13.748471135940367</v>
      </c>
      <c r="BL226" s="69">
        <f t="shared" si="44"/>
        <v>2630.7885308772375</v>
      </c>
      <c r="BM226" s="69">
        <f t="shared" si="45"/>
        <v>3431.0743938858363</v>
      </c>
      <c r="BN226" s="69">
        <f t="shared" si="46"/>
        <v>6.9890537764290377</v>
      </c>
      <c r="BO226" s="69">
        <f t="shared" si="47"/>
        <v>3424.0853401094073</v>
      </c>
      <c r="BP226" s="69">
        <f t="shared" si="48"/>
        <v>4761.450224896369</v>
      </c>
      <c r="BQ226" s="69">
        <f t="shared" si="49"/>
        <v>1337.3648847869617</v>
      </c>
      <c r="BR226" s="69">
        <f t="shared" si="50"/>
        <v>3424.0853401094073</v>
      </c>
      <c r="BS226" s="69">
        <f t="shared" si="51"/>
        <v>-3417.3259227498961</v>
      </c>
      <c r="BT226" s="69">
        <f t="shared" si="52"/>
        <v>-2130.6616940191316</v>
      </c>
      <c r="BU226" s="69">
        <f t="shared" si="53"/>
        <v>-5547.9876167690272</v>
      </c>
    </row>
    <row r="227" spans="1:73" ht="15" customHeight="1" x14ac:dyDescent="0.25">
      <c r="A227" s="72">
        <v>35</v>
      </c>
      <c r="B227" s="72">
        <v>444</v>
      </c>
      <c r="C227" s="72">
        <v>369403</v>
      </c>
      <c r="D227" s="72">
        <v>368400</v>
      </c>
      <c r="E227" s="73" t="s">
        <v>322</v>
      </c>
      <c r="F227" s="72" t="s">
        <v>318</v>
      </c>
      <c r="G227" s="76">
        <v>53</v>
      </c>
      <c r="H227" s="76">
        <v>53</v>
      </c>
      <c r="I227" s="75">
        <v>1638</v>
      </c>
      <c r="J227" s="75">
        <v>77</v>
      </c>
      <c r="K227" s="65">
        <f t="shared" si="54"/>
        <v>1715</v>
      </c>
      <c r="L227" s="75">
        <v>0</v>
      </c>
      <c r="M227" s="75">
        <v>0</v>
      </c>
      <c r="N227" s="75">
        <v>1638</v>
      </c>
      <c r="O227" s="75">
        <v>77</v>
      </c>
      <c r="P227" s="75">
        <v>0</v>
      </c>
      <c r="Q227" s="75">
        <v>0</v>
      </c>
      <c r="R227" s="75">
        <v>2923</v>
      </c>
      <c r="S227" s="75">
        <v>1232</v>
      </c>
      <c r="T227" s="75">
        <v>0</v>
      </c>
      <c r="U227" s="75">
        <v>0</v>
      </c>
      <c r="V227" s="75">
        <v>2923</v>
      </c>
      <c r="W227" s="75">
        <v>1232</v>
      </c>
      <c r="X227" s="75">
        <v>0</v>
      </c>
      <c r="Y227" s="75">
        <v>0</v>
      </c>
      <c r="Z227" s="75">
        <v>997</v>
      </c>
      <c r="AA227" s="75">
        <v>1164</v>
      </c>
      <c r="AB227" s="75">
        <v>989</v>
      </c>
      <c r="AC227" s="75">
        <v>1066</v>
      </c>
      <c r="AD227" s="75">
        <v>8</v>
      </c>
      <c r="AE227" s="75">
        <v>98</v>
      </c>
      <c r="AF227" s="75">
        <v>100.81</v>
      </c>
      <c r="AG227" s="75">
        <v>109.19</v>
      </c>
      <c r="AH227" s="75">
        <v>6020</v>
      </c>
      <c r="AI227" s="75">
        <v>3358</v>
      </c>
      <c r="AJ227" s="75">
        <v>5693</v>
      </c>
      <c r="AK227" s="75">
        <v>3522</v>
      </c>
      <c r="AL227" s="75">
        <v>327</v>
      </c>
      <c r="AM227" s="75">
        <v>-164</v>
      </c>
      <c r="AN227" s="75">
        <v>105.74</v>
      </c>
      <c r="AO227" s="75">
        <v>95.34</v>
      </c>
      <c r="AP227" s="75">
        <v>55.15</v>
      </c>
      <c r="AQ227" s="75">
        <v>23.25</v>
      </c>
      <c r="AR227" s="75">
        <v>0</v>
      </c>
      <c r="AS227" s="75">
        <v>0</v>
      </c>
      <c r="AT227" s="75">
        <v>55.15</v>
      </c>
      <c r="AU227" s="75">
        <v>23.25</v>
      </c>
      <c r="AV227" s="75">
        <v>0</v>
      </c>
      <c r="AW227" s="75">
        <v>0</v>
      </c>
      <c r="AX227" s="66">
        <v>30.90566037735849</v>
      </c>
      <c r="AY227" s="66">
        <v>1.4528301886792452</v>
      </c>
      <c r="AZ227" s="66">
        <v>0</v>
      </c>
      <c r="BA227" s="66">
        <v>0</v>
      </c>
      <c r="BB227" s="66">
        <v>30.90566037735849</v>
      </c>
      <c r="BC227" s="66">
        <v>1.4528301886792452</v>
      </c>
      <c r="BD227" s="66">
        <v>0</v>
      </c>
      <c r="BE227" s="67">
        <v>0</v>
      </c>
      <c r="BF227" s="59">
        <f t="shared" si="42"/>
        <v>0</v>
      </c>
      <c r="BG227" s="59"/>
      <c r="BH227" s="59"/>
      <c r="BI227" s="60">
        <f t="shared" si="55"/>
        <v>637.26021616588457</v>
      </c>
      <c r="BJ227" s="59">
        <f t="shared" si="43"/>
        <v>637.26021616588457</v>
      </c>
      <c r="BK227" s="69">
        <f t="shared" si="44"/>
        <v>608.64853299108972</v>
      </c>
      <c r="BL227" s="69">
        <f t="shared" si="44"/>
        <v>28.611683174794816</v>
      </c>
      <c r="BM227" s="69">
        <f t="shared" si="45"/>
        <v>26234.624874730049</v>
      </c>
      <c r="BN227" s="69">
        <f t="shared" si="46"/>
        <v>309.40729961596656</v>
      </c>
      <c r="BO227" s="69">
        <f t="shared" si="47"/>
        <v>25925.217575114082</v>
      </c>
      <c r="BP227" s="69">
        <f t="shared" si="48"/>
        <v>25939.762362702866</v>
      </c>
      <c r="BQ227" s="69">
        <f t="shared" si="49"/>
        <v>14.544787588784754</v>
      </c>
      <c r="BR227" s="69">
        <f t="shared" si="50"/>
        <v>25925.217575114082</v>
      </c>
      <c r="BS227" s="69">
        <f t="shared" si="51"/>
        <v>-25625.976341738959</v>
      </c>
      <c r="BT227" s="69">
        <f t="shared" si="52"/>
        <v>-25911.150679528073</v>
      </c>
      <c r="BU227" s="69">
        <f t="shared" si="53"/>
        <v>-51537.127021267035</v>
      </c>
    </row>
    <row r="228" spans="1:73" x14ac:dyDescent="0.25">
      <c r="A228" s="72">
        <v>35</v>
      </c>
      <c r="B228" s="72">
        <v>446</v>
      </c>
      <c r="C228" s="72">
        <v>369704</v>
      </c>
      <c r="D228" s="72">
        <v>369600</v>
      </c>
      <c r="E228" s="73" t="s">
        <v>323</v>
      </c>
      <c r="F228" s="72" t="s">
        <v>324</v>
      </c>
      <c r="G228" s="76">
        <v>19</v>
      </c>
      <c r="H228" s="76">
        <v>19</v>
      </c>
      <c r="I228" s="75">
        <v>381</v>
      </c>
      <c r="J228" s="75">
        <v>110</v>
      </c>
      <c r="K228" s="65">
        <f t="shared" si="54"/>
        <v>491</v>
      </c>
      <c r="L228" s="75">
        <v>0</v>
      </c>
      <c r="M228" s="75">
        <v>0</v>
      </c>
      <c r="N228" s="75">
        <v>381</v>
      </c>
      <c r="O228" s="75">
        <v>110</v>
      </c>
      <c r="P228" s="75">
        <v>0</v>
      </c>
      <c r="Q228" s="75">
        <v>0</v>
      </c>
      <c r="R228" s="75">
        <v>689</v>
      </c>
      <c r="S228" s="75">
        <v>427</v>
      </c>
      <c r="T228" s="75">
        <v>0</v>
      </c>
      <c r="U228" s="75">
        <v>0</v>
      </c>
      <c r="V228" s="75">
        <v>689</v>
      </c>
      <c r="W228" s="75">
        <v>427</v>
      </c>
      <c r="X228" s="75">
        <v>0</v>
      </c>
      <c r="Y228" s="75">
        <v>0</v>
      </c>
      <c r="Z228" s="75">
        <v>0</v>
      </c>
      <c r="AA228" s="75">
        <v>0</v>
      </c>
      <c r="AB228" s="75">
        <v>0</v>
      </c>
      <c r="AC228" s="75">
        <v>0</v>
      </c>
      <c r="AD228" s="75">
        <v>0</v>
      </c>
      <c r="AE228" s="75">
        <v>0</v>
      </c>
      <c r="AF228" s="75">
        <v>0</v>
      </c>
      <c r="AG228" s="75">
        <v>0</v>
      </c>
      <c r="AH228" s="75">
        <v>1341</v>
      </c>
      <c r="AI228" s="75">
        <v>786</v>
      </c>
      <c r="AJ228" s="75">
        <v>1054</v>
      </c>
      <c r="AK228" s="75">
        <v>634</v>
      </c>
      <c r="AL228" s="75">
        <v>287</v>
      </c>
      <c r="AM228" s="75">
        <v>152</v>
      </c>
      <c r="AN228" s="75">
        <v>127.23</v>
      </c>
      <c r="AO228" s="75">
        <v>123.97</v>
      </c>
      <c r="AP228" s="75">
        <v>36.26</v>
      </c>
      <c r="AQ228" s="75">
        <v>22.47</v>
      </c>
      <c r="AR228" s="75">
        <v>0</v>
      </c>
      <c r="AS228" s="75">
        <v>0</v>
      </c>
      <c r="AT228" s="75">
        <v>36.26</v>
      </c>
      <c r="AU228" s="75">
        <v>22.47</v>
      </c>
      <c r="AV228" s="75">
        <v>0</v>
      </c>
      <c r="AW228" s="75">
        <v>0</v>
      </c>
      <c r="AX228" s="66">
        <v>20.05263157894737</v>
      </c>
      <c r="AY228" s="66">
        <v>5.7894736842105265</v>
      </c>
      <c r="AZ228" s="66">
        <v>0</v>
      </c>
      <c r="BA228" s="66">
        <v>0</v>
      </c>
      <c r="BB228" s="66">
        <v>20.05263157894737</v>
      </c>
      <c r="BC228" s="66">
        <v>5.7894736842105265</v>
      </c>
      <c r="BD228" s="66">
        <v>0</v>
      </c>
      <c r="BE228" s="67">
        <v>0</v>
      </c>
      <c r="BF228" s="59">
        <f t="shared" si="42"/>
        <v>0</v>
      </c>
      <c r="BG228" s="59"/>
      <c r="BH228" s="59"/>
      <c r="BI228" s="60">
        <f t="shared" si="55"/>
        <v>182.44592777693836</v>
      </c>
      <c r="BJ228" s="59">
        <f t="shared" si="43"/>
        <v>182.44592777693836</v>
      </c>
      <c r="BK228" s="69">
        <f t="shared" si="44"/>
        <v>141.57209467008863</v>
      </c>
      <c r="BL228" s="69">
        <f t="shared" si="44"/>
        <v>40.873833106849737</v>
      </c>
      <c r="BM228" s="69">
        <f t="shared" si="45"/>
        <v>9365.9142877167942</v>
      </c>
      <c r="BN228" s="69">
        <f t="shared" si="46"/>
        <v>71.968364562688194</v>
      </c>
      <c r="BO228" s="69">
        <f t="shared" si="47"/>
        <v>9293.9459231541059</v>
      </c>
      <c r="BP228" s="69">
        <f t="shared" si="48"/>
        <v>9314.7241911380843</v>
      </c>
      <c r="BQ228" s="69">
        <f t="shared" si="49"/>
        <v>20.778267983978218</v>
      </c>
      <c r="BR228" s="69">
        <f t="shared" si="50"/>
        <v>9293.9459231541059</v>
      </c>
      <c r="BS228" s="69">
        <f t="shared" si="51"/>
        <v>-9224.3421930467048</v>
      </c>
      <c r="BT228" s="69">
        <f t="shared" si="52"/>
        <v>-9273.8503580312354</v>
      </c>
      <c r="BU228" s="69">
        <f t="shared" si="53"/>
        <v>-18498.19255107794</v>
      </c>
    </row>
    <row r="229" spans="1:73" x14ac:dyDescent="0.25">
      <c r="A229" s="72">
        <v>35</v>
      </c>
      <c r="B229" s="72">
        <v>448</v>
      </c>
      <c r="C229" s="72">
        <v>389708</v>
      </c>
      <c r="D229" s="72">
        <v>389318</v>
      </c>
      <c r="E229" s="73" t="s">
        <v>325</v>
      </c>
      <c r="F229" s="72" t="s">
        <v>326</v>
      </c>
      <c r="G229" s="76">
        <v>39</v>
      </c>
      <c r="H229" s="76">
        <v>39</v>
      </c>
      <c r="I229" s="75">
        <v>99</v>
      </c>
      <c r="J229" s="75">
        <v>131</v>
      </c>
      <c r="K229" s="65">
        <f t="shared" si="54"/>
        <v>230</v>
      </c>
      <c r="L229" s="75">
        <v>0</v>
      </c>
      <c r="M229" s="75">
        <v>0</v>
      </c>
      <c r="N229" s="75">
        <v>99</v>
      </c>
      <c r="O229" s="75">
        <v>131</v>
      </c>
      <c r="P229" s="75">
        <v>0</v>
      </c>
      <c r="Q229" s="75">
        <v>0</v>
      </c>
      <c r="R229" s="75">
        <v>138</v>
      </c>
      <c r="S229" s="75">
        <v>196</v>
      </c>
      <c r="T229" s="75">
        <v>0</v>
      </c>
      <c r="U229" s="75">
        <v>0</v>
      </c>
      <c r="V229" s="75">
        <v>138</v>
      </c>
      <c r="W229" s="75">
        <v>196</v>
      </c>
      <c r="X229" s="75">
        <v>0</v>
      </c>
      <c r="Y229" s="75">
        <v>0</v>
      </c>
      <c r="Z229" s="75">
        <v>5224</v>
      </c>
      <c r="AA229" s="75">
        <v>4121</v>
      </c>
      <c r="AB229" s="75">
        <v>6011</v>
      </c>
      <c r="AC229" s="75">
        <v>5230</v>
      </c>
      <c r="AD229" s="75">
        <v>-787</v>
      </c>
      <c r="AE229" s="75">
        <v>-1109</v>
      </c>
      <c r="AF229" s="75">
        <v>86.91</v>
      </c>
      <c r="AG229" s="75">
        <v>78.8</v>
      </c>
      <c r="AH229" s="75">
        <v>5396</v>
      </c>
      <c r="AI229" s="75">
        <v>4495</v>
      </c>
      <c r="AJ229" s="75">
        <v>8479</v>
      </c>
      <c r="AK229" s="75">
        <v>5827</v>
      </c>
      <c r="AL229" s="75">
        <v>-3083</v>
      </c>
      <c r="AM229" s="75">
        <v>-1332</v>
      </c>
      <c r="AN229" s="75">
        <v>63.64</v>
      </c>
      <c r="AO229" s="75">
        <v>77.14</v>
      </c>
      <c r="AP229" s="75">
        <v>3.54</v>
      </c>
      <c r="AQ229" s="75">
        <v>5.03</v>
      </c>
      <c r="AR229" s="75">
        <v>0</v>
      </c>
      <c r="AS229" s="75">
        <v>0</v>
      </c>
      <c r="AT229" s="75">
        <v>3.54</v>
      </c>
      <c r="AU229" s="75">
        <v>5.03</v>
      </c>
      <c r="AV229" s="75">
        <v>0</v>
      </c>
      <c r="AW229" s="75">
        <v>0</v>
      </c>
      <c r="AX229" s="66">
        <v>2.5384615384615383</v>
      </c>
      <c r="AY229" s="66">
        <v>3.358974358974359</v>
      </c>
      <c r="AZ229" s="66">
        <v>0</v>
      </c>
      <c r="BA229" s="66">
        <v>0</v>
      </c>
      <c r="BB229" s="66">
        <v>2.5384615384615383</v>
      </c>
      <c r="BC229" s="66">
        <v>3.358974358974359</v>
      </c>
      <c r="BD229" s="66">
        <v>0</v>
      </c>
      <c r="BE229" s="67">
        <v>0</v>
      </c>
      <c r="BF229" s="59">
        <f t="shared" si="42"/>
        <v>0</v>
      </c>
      <c r="BG229" s="59"/>
      <c r="BH229" s="59"/>
      <c r="BI229" s="60">
        <f t="shared" si="55"/>
        <v>85.463469223413085</v>
      </c>
      <c r="BJ229" s="59">
        <f t="shared" si="43"/>
        <v>85.463469223413085</v>
      </c>
      <c r="BK229" s="69">
        <f t="shared" si="44"/>
        <v>36.78644979616476</v>
      </c>
      <c r="BL229" s="69">
        <f t="shared" si="44"/>
        <v>48.677019427248325</v>
      </c>
      <c r="BM229" s="69">
        <f t="shared" si="45"/>
        <v>19095.747336080851</v>
      </c>
      <c r="BN229" s="69">
        <f t="shared" si="46"/>
        <v>18.700441185580399</v>
      </c>
      <c r="BO229" s="69">
        <f t="shared" si="47"/>
        <v>19077.046894895269</v>
      </c>
      <c r="BP229" s="69">
        <f t="shared" si="48"/>
        <v>19101.791923130735</v>
      </c>
      <c r="BQ229" s="69">
        <f t="shared" si="49"/>
        <v>24.745028235464972</v>
      </c>
      <c r="BR229" s="69">
        <f t="shared" si="50"/>
        <v>19077.046894895269</v>
      </c>
      <c r="BS229" s="69">
        <f t="shared" si="51"/>
        <v>-19058.960886284687</v>
      </c>
      <c r="BT229" s="69">
        <f t="shared" si="52"/>
        <v>-19053.114903703488</v>
      </c>
      <c r="BU229" s="69">
        <f t="shared" si="53"/>
        <v>-38112.075789988172</v>
      </c>
    </row>
    <row r="230" spans="1:73" x14ac:dyDescent="0.25">
      <c r="A230" s="72">
        <v>35</v>
      </c>
      <c r="B230" s="72">
        <v>452</v>
      </c>
      <c r="C230" s="72">
        <v>387505</v>
      </c>
      <c r="D230" s="72">
        <v>387401</v>
      </c>
      <c r="E230" s="73" t="s">
        <v>327</v>
      </c>
      <c r="F230" s="72" t="s">
        <v>328</v>
      </c>
      <c r="G230" s="76">
        <v>9</v>
      </c>
      <c r="H230" s="76">
        <v>9</v>
      </c>
      <c r="I230" s="75">
        <v>8</v>
      </c>
      <c r="J230" s="75">
        <v>94</v>
      </c>
      <c r="K230" s="65">
        <f t="shared" si="54"/>
        <v>102</v>
      </c>
      <c r="L230" s="75">
        <v>0</v>
      </c>
      <c r="M230" s="75">
        <v>0</v>
      </c>
      <c r="N230" s="75">
        <v>8</v>
      </c>
      <c r="O230" s="75">
        <v>94</v>
      </c>
      <c r="P230" s="75">
        <v>0</v>
      </c>
      <c r="Q230" s="75">
        <v>0</v>
      </c>
      <c r="R230" s="75">
        <v>115</v>
      </c>
      <c r="S230" s="75">
        <v>158</v>
      </c>
      <c r="T230" s="75">
        <v>0</v>
      </c>
      <c r="U230" s="75">
        <v>0</v>
      </c>
      <c r="V230" s="75">
        <v>115</v>
      </c>
      <c r="W230" s="75">
        <v>158</v>
      </c>
      <c r="X230" s="75">
        <v>0</v>
      </c>
      <c r="Y230" s="75">
        <v>0</v>
      </c>
      <c r="Z230" s="75">
        <v>0</v>
      </c>
      <c r="AA230" s="75">
        <v>0</v>
      </c>
      <c r="AB230" s="75">
        <v>0</v>
      </c>
      <c r="AC230" s="75">
        <v>0</v>
      </c>
      <c r="AD230" s="75">
        <v>0</v>
      </c>
      <c r="AE230" s="75">
        <v>0</v>
      </c>
      <c r="AF230" s="75">
        <v>0</v>
      </c>
      <c r="AG230" s="75">
        <v>0</v>
      </c>
      <c r="AH230" s="75">
        <v>149</v>
      </c>
      <c r="AI230" s="75">
        <v>231</v>
      </c>
      <c r="AJ230" s="75">
        <v>79</v>
      </c>
      <c r="AK230" s="75">
        <v>125</v>
      </c>
      <c r="AL230" s="75">
        <v>70</v>
      </c>
      <c r="AM230" s="75">
        <v>106</v>
      </c>
      <c r="AN230" s="75">
        <v>188.61</v>
      </c>
      <c r="AO230" s="75">
        <v>184.8</v>
      </c>
      <c r="AP230" s="75">
        <v>12.78</v>
      </c>
      <c r="AQ230" s="75">
        <v>17.559999999999999</v>
      </c>
      <c r="AR230" s="75">
        <v>0</v>
      </c>
      <c r="AS230" s="75">
        <v>0</v>
      </c>
      <c r="AT230" s="75">
        <v>12.78</v>
      </c>
      <c r="AU230" s="75">
        <v>17.559999999999999</v>
      </c>
      <c r="AV230" s="75">
        <v>0</v>
      </c>
      <c r="AW230" s="75">
        <v>0</v>
      </c>
      <c r="AX230" s="66">
        <v>0.88888888888888884</v>
      </c>
      <c r="AY230" s="66">
        <v>10.444444444444445</v>
      </c>
      <c r="AZ230" s="66">
        <v>0</v>
      </c>
      <c r="BA230" s="66">
        <v>0</v>
      </c>
      <c r="BB230" s="66">
        <v>0.88888888888888884</v>
      </c>
      <c r="BC230" s="66">
        <v>10.444444444444445</v>
      </c>
      <c r="BD230" s="66">
        <v>0</v>
      </c>
      <c r="BE230" s="67">
        <v>0</v>
      </c>
      <c r="BF230" s="59">
        <f t="shared" si="42"/>
        <v>0</v>
      </c>
      <c r="BG230" s="59"/>
      <c r="BH230" s="59"/>
      <c r="BI230" s="60">
        <f t="shared" si="55"/>
        <v>37.901190699078846</v>
      </c>
      <c r="BJ230" s="59">
        <f t="shared" si="43"/>
        <v>37.901190699078846</v>
      </c>
      <c r="BK230" s="69">
        <f t="shared" si="44"/>
        <v>2.9726424077708899</v>
      </c>
      <c r="BL230" s="69">
        <f t="shared" si="44"/>
        <v>34.928548291307955</v>
      </c>
      <c r="BM230" s="69">
        <f t="shared" si="45"/>
        <v>4403.9065840459944</v>
      </c>
      <c r="BN230" s="69">
        <f t="shared" si="46"/>
        <v>1.5111467624711432</v>
      </c>
      <c r="BO230" s="69">
        <f t="shared" si="47"/>
        <v>4402.3954372835233</v>
      </c>
      <c r="BP230" s="69">
        <f t="shared" si="48"/>
        <v>4420.1514117425595</v>
      </c>
      <c r="BQ230" s="69">
        <f t="shared" si="49"/>
        <v>17.755974459035933</v>
      </c>
      <c r="BR230" s="69">
        <f t="shared" si="50"/>
        <v>4402.3954372835233</v>
      </c>
      <c r="BS230" s="69">
        <f t="shared" si="51"/>
        <v>-4400.9339416382236</v>
      </c>
      <c r="BT230" s="69">
        <f t="shared" si="52"/>
        <v>-4385.2228634512512</v>
      </c>
      <c r="BU230" s="69">
        <f t="shared" si="53"/>
        <v>-8786.1568050894748</v>
      </c>
    </row>
    <row r="231" spans="1:73" ht="15" customHeight="1" x14ac:dyDescent="0.25">
      <c r="A231" s="72">
        <v>35</v>
      </c>
      <c r="B231" s="72">
        <v>460</v>
      </c>
      <c r="C231" s="72">
        <v>366509</v>
      </c>
      <c r="D231" s="72">
        <v>367304</v>
      </c>
      <c r="E231" s="73" t="s">
        <v>329</v>
      </c>
      <c r="F231" s="72" t="s">
        <v>330</v>
      </c>
      <c r="G231" s="76">
        <v>61</v>
      </c>
      <c r="H231" s="76">
        <v>61</v>
      </c>
      <c r="I231" s="75">
        <v>15706</v>
      </c>
      <c r="J231" s="75">
        <v>10749</v>
      </c>
      <c r="K231" s="65">
        <f t="shared" si="54"/>
        <v>26455</v>
      </c>
      <c r="L231" s="75">
        <v>12936</v>
      </c>
      <c r="M231" s="75">
        <v>12602</v>
      </c>
      <c r="N231" s="75">
        <v>2770</v>
      </c>
      <c r="O231" s="75">
        <v>-1853</v>
      </c>
      <c r="P231" s="75">
        <v>121.41</v>
      </c>
      <c r="Q231" s="75">
        <v>85.3</v>
      </c>
      <c r="R231" s="75">
        <v>27955</v>
      </c>
      <c r="S231" s="75">
        <v>16436</v>
      </c>
      <c r="T231" s="75">
        <v>26411</v>
      </c>
      <c r="U231" s="75">
        <v>17869</v>
      </c>
      <c r="V231" s="75">
        <v>1544</v>
      </c>
      <c r="W231" s="75">
        <v>-1433</v>
      </c>
      <c r="X231" s="75">
        <v>105.85</v>
      </c>
      <c r="Y231" s="75">
        <v>91.98</v>
      </c>
      <c r="Z231" s="75">
        <v>6221</v>
      </c>
      <c r="AA231" s="75">
        <v>6278</v>
      </c>
      <c r="AB231" s="75">
        <v>4860</v>
      </c>
      <c r="AC231" s="75">
        <v>5080</v>
      </c>
      <c r="AD231" s="75">
        <v>1361</v>
      </c>
      <c r="AE231" s="75">
        <v>1198</v>
      </c>
      <c r="AF231" s="75">
        <v>128</v>
      </c>
      <c r="AG231" s="75">
        <v>123.58</v>
      </c>
      <c r="AH231" s="75">
        <v>37340</v>
      </c>
      <c r="AI231" s="75">
        <v>23837</v>
      </c>
      <c r="AJ231" s="75">
        <v>43243</v>
      </c>
      <c r="AK231" s="75">
        <v>27869</v>
      </c>
      <c r="AL231" s="75">
        <v>-5903</v>
      </c>
      <c r="AM231" s="75">
        <v>-4032</v>
      </c>
      <c r="AN231" s="75">
        <v>86.35</v>
      </c>
      <c r="AO231" s="75">
        <v>85.53</v>
      </c>
      <c r="AP231" s="75">
        <v>458.28</v>
      </c>
      <c r="AQ231" s="75">
        <v>269.44</v>
      </c>
      <c r="AR231" s="75">
        <v>432.97</v>
      </c>
      <c r="AS231" s="75">
        <v>292.93</v>
      </c>
      <c r="AT231" s="75">
        <v>25.31</v>
      </c>
      <c r="AU231" s="75">
        <v>-23.49</v>
      </c>
      <c r="AV231" s="75">
        <v>105.85</v>
      </c>
      <c r="AW231" s="75">
        <v>91.98</v>
      </c>
      <c r="AX231" s="66">
        <v>257.47540983606558</v>
      </c>
      <c r="AY231" s="66">
        <v>176.21311475409837</v>
      </c>
      <c r="AZ231" s="66">
        <v>212.0655737704918</v>
      </c>
      <c r="BA231" s="66">
        <v>206.59016393442624</v>
      </c>
      <c r="BB231" s="66">
        <v>45.409836065573785</v>
      </c>
      <c r="BC231" s="66">
        <v>-30.377049180327873</v>
      </c>
      <c r="BD231" s="66">
        <v>121.41311069882499</v>
      </c>
      <c r="BE231" s="67">
        <v>85.295984764323123</v>
      </c>
      <c r="BF231" s="59">
        <f t="shared" si="42"/>
        <v>0</v>
      </c>
      <c r="BG231" s="59"/>
      <c r="BH231" s="59"/>
      <c r="BI231" s="60">
        <f t="shared" si="55"/>
        <v>9830.156862197362</v>
      </c>
      <c r="BJ231" s="59">
        <f t="shared" si="43"/>
        <v>9830.156862197362</v>
      </c>
      <c r="BK231" s="69">
        <f t="shared" si="44"/>
        <v>5836.0402070561995</v>
      </c>
      <c r="BL231" s="69">
        <f t="shared" si="44"/>
        <v>3994.116655141162</v>
      </c>
      <c r="BM231" s="69">
        <f t="shared" si="45"/>
        <v>32805.216845232018</v>
      </c>
      <c r="BN231" s="69">
        <f t="shared" si="46"/>
        <v>2966.7588814214719</v>
      </c>
      <c r="BO231" s="69">
        <f t="shared" si="47"/>
        <v>29838.457963810546</v>
      </c>
      <c r="BP231" s="69">
        <f t="shared" si="48"/>
        <v>31868.872532535835</v>
      </c>
      <c r="BQ231" s="69">
        <f t="shared" si="49"/>
        <v>2030.4145687252899</v>
      </c>
      <c r="BR231" s="69">
        <f t="shared" si="50"/>
        <v>29838.457963810546</v>
      </c>
      <c r="BS231" s="69">
        <f t="shared" si="51"/>
        <v>-26969.176638175821</v>
      </c>
      <c r="BT231" s="69">
        <f t="shared" si="52"/>
        <v>-27874.755877394673</v>
      </c>
      <c r="BU231" s="69">
        <f t="shared" si="53"/>
        <v>-54843.932515570494</v>
      </c>
    </row>
    <row r="232" spans="1:73" x14ac:dyDescent="0.25">
      <c r="A232" s="72">
        <v>35</v>
      </c>
      <c r="B232" s="72">
        <v>470</v>
      </c>
      <c r="C232" s="72">
        <v>350403</v>
      </c>
      <c r="D232" s="72">
        <v>367605</v>
      </c>
      <c r="E232" s="73" t="s">
        <v>331</v>
      </c>
      <c r="F232" s="72" t="s">
        <v>157</v>
      </c>
      <c r="G232" s="76">
        <v>8</v>
      </c>
      <c r="H232" s="76">
        <v>8</v>
      </c>
      <c r="I232" s="75">
        <v>1900</v>
      </c>
      <c r="J232" s="75">
        <v>278</v>
      </c>
      <c r="K232" s="65">
        <f t="shared" si="54"/>
        <v>2178</v>
      </c>
      <c r="L232" s="75">
        <v>1838</v>
      </c>
      <c r="M232" s="75">
        <v>231</v>
      </c>
      <c r="N232" s="75">
        <v>62</v>
      </c>
      <c r="O232" s="75">
        <v>47</v>
      </c>
      <c r="P232" s="75">
        <v>103.37</v>
      </c>
      <c r="Q232" s="75">
        <v>120.35</v>
      </c>
      <c r="R232" s="75">
        <v>3170</v>
      </c>
      <c r="S232" s="75">
        <v>572</v>
      </c>
      <c r="T232" s="75">
        <v>3488</v>
      </c>
      <c r="U232" s="75">
        <v>440</v>
      </c>
      <c r="V232" s="75">
        <v>-318</v>
      </c>
      <c r="W232" s="75">
        <v>132</v>
      </c>
      <c r="X232" s="75">
        <v>90.88</v>
      </c>
      <c r="Y232" s="75">
        <v>130</v>
      </c>
      <c r="Z232" s="75">
        <v>17215</v>
      </c>
      <c r="AA232" s="75">
        <v>17304</v>
      </c>
      <c r="AB232" s="75">
        <v>3576</v>
      </c>
      <c r="AC232" s="75">
        <v>3609</v>
      </c>
      <c r="AD232" s="75">
        <v>13639</v>
      </c>
      <c r="AE232" s="75">
        <v>13695</v>
      </c>
      <c r="AF232" s="75">
        <v>481.4</v>
      </c>
      <c r="AG232" s="75">
        <v>479.47</v>
      </c>
      <c r="AH232" s="75">
        <v>20464</v>
      </c>
      <c r="AI232" s="75">
        <v>17922</v>
      </c>
      <c r="AJ232" s="75">
        <v>7525</v>
      </c>
      <c r="AK232" s="75">
        <v>4232</v>
      </c>
      <c r="AL232" s="75">
        <v>12939</v>
      </c>
      <c r="AM232" s="75">
        <v>13690</v>
      </c>
      <c r="AN232" s="75">
        <v>271.95</v>
      </c>
      <c r="AO232" s="75">
        <v>423.49</v>
      </c>
      <c r="AP232" s="75">
        <v>396.25</v>
      </c>
      <c r="AQ232" s="75">
        <v>71.5</v>
      </c>
      <c r="AR232" s="75">
        <v>436</v>
      </c>
      <c r="AS232" s="75">
        <v>55</v>
      </c>
      <c r="AT232" s="75">
        <v>-39.75</v>
      </c>
      <c r="AU232" s="75">
        <v>16.5</v>
      </c>
      <c r="AV232" s="75">
        <v>90.88</v>
      </c>
      <c r="AW232" s="75">
        <v>130</v>
      </c>
      <c r="AX232" s="66">
        <v>237.5</v>
      </c>
      <c r="AY232" s="66">
        <v>34.75</v>
      </c>
      <c r="AZ232" s="66">
        <v>229.75</v>
      </c>
      <c r="BA232" s="66">
        <v>28.875</v>
      </c>
      <c r="BB232" s="66">
        <v>7.75</v>
      </c>
      <c r="BC232" s="66">
        <v>5.875</v>
      </c>
      <c r="BD232" s="66">
        <v>103.37323177366704</v>
      </c>
      <c r="BE232" s="67">
        <v>120.34632034632035</v>
      </c>
      <c r="BF232" s="59">
        <f t="shared" si="42"/>
        <v>0</v>
      </c>
      <c r="BG232" s="59"/>
      <c r="BH232" s="59"/>
      <c r="BI232" s="60">
        <f t="shared" si="55"/>
        <v>809.30189551562478</v>
      </c>
      <c r="BJ232" s="59">
        <f t="shared" si="43"/>
        <v>809.30189551562478</v>
      </c>
      <c r="BK232" s="69">
        <f t="shared" si="44"/>
        <v>706.00257184558632</v>
      </c>
      <c r="BL232" s="69">
        <f t="shared" si="44"/>
        <v>103.29932367003842</v>
      </c>
      <c r="BM232" s="69">
        <f t="shared" si="45"/>
        <v>4272.137744783362</v>
      </c>
      <c r="BN232" s="69">
        <f t="shared" si="46"/>
        <v>358.89735608689654</v>
      </c>
      <c r="BO232" s="69">
        <f t="shared" si="47"/>
        <v>3913.2403886964653</v>
      </c>
      <c r="BP232" s="69">
        <f t="shared" si="48"/>
        <v>3965.7527386923375</v>
      </c>
      <c r="BQ232" s="69">
        <f t="shared" si="49"/>
        <v>52.512349995872228</v>
      </c>
      <c r="BR232" s="69">
        <f t="shared" si="50"/>
        <v>3913.2403886964653</v>
      </c>
      <c r="BS232" s="69">
        <f t="shared" si="51"/>
        <v>-3566.1351729377757</v>
      </c>
      <c r="BT232" s="69">
        <f t="shared" si="52"/>
        <v>-3862.4534150222989</v>
      </c>
      <c r="BU232" s="69">
        <f t="shared" si="53"/>
        <v>-7428.5885879600746</v>
      </c>
    </row>
    <row r="233" spans="1:73" s="5" customFormat="1" x14ac:dyDescent="0.25">
      <c r="A233" s="75">
        <v>35</v>
      </c>
      <c r="B233" s="75">
        <v>472</v>
      </c>
      <c r="C233" s="75">
        <v>366602</v>
      </c>
      <c r="D233" s="75">
        <v>366509</v>
      </c>
      <c r="E233" s="81" t="s">
        <v>298</v>
      </c>
      <c r="F233" s="75" t="s">
        <v>299</v>
      </c>
      <c r="G233" s="76">
        <v>2</v>
      </c>
      <c r="H233" s="76">
        <v>2</v>
      </c>
      <c r="I233" s="75">
        <v>1340</v>
      </c>
      <c r="J233" s="75">
        <v>2730</v>
      </c>
      <c r="K233" s="65">
        <f t="shared" si="54"/>
        <v>4070</v>
      </c>
      <c r="L233" s="75"/>
      <c r="M233" s="75"/>
      <c r="N233" s="75">
        <v>1340</v>
      </c>
      <c r="O233" s="75">
        <v>2730</v>
      </c>
      <c r="P233" s="75">
        <v>0</v>
      </c>
      <c r="Q233" s="75">
        <v>0</v>
      </c>
      <c r="R233" s="75">
        <v>2887</v>
      </c>
      <c r="S233" s="75">
        <v>4323</v>
      </c>
      <c r="T233" s="75"/>
      <c r="U233" s="75"/>
      <c r="V233" s="75">
        <v>2887</v>
      </c>
      <c r="W233" s="75">
        <v>4323</v>
      </c>
      <c r="X233" s="75">
        <v>0</v>
      </c>
      <c r="Y233" s="75">
        <v>0</v>
      </c>
      <c r="Z233" s="75">
        <v>1772</v>
      </c>
      <c r="AA233" s="75">
        <v>1908</v>
      </c>
      <c r="AB233" s="75"/>
      <c r="AC233" s="75"/>
      <c r="AD233" s="75">
        <v>1772</v>
      </c>
      <c r="AE233" s="75">
        <v>1908</v>
      </c>
      <c r="AF233" s="75">
        <v>0</v>
      </c>
      <c r="AG233" s="75">
        <v>0</v>
      </c>
      <c r="AH233" s="75">
        <v>4833</v>
      </c>
      <c r="AI233" s="75">
        <v>6416</v>
      </c>
      <c r="AJ233" s="75"/>
      <c r="AK233" s="75"/>
      <c r="AL233" s="75">
        <v>4833</v>
      </c>
      <c r="AM233" s="75">
        <v>6416</v>
      </c>
      <c r="AN233" s="75">
        <v>0</v>
      </c>
      <c r="AO233" s="75">
        <v>0</v>
      </c>
      <c r="AP233" s="75">
        <v>1443.5</v>
      </c>
      <c r="AQ233" s="75">
        <v>2161.5</v>
      </c>
      <c r="AR233" s="75"/>
      <c r="AS233" s="75"/>
      <c r="AT233" s="75">
        <v>1443.5</v>
      </c>
      <c r="AU233" s="75">
        <v>2161.5</v>
      </c>
      <c r="AV233" s="75">
        <v>0</v>
      </c>
      <c r="AW233" s="75">
        <v>0</v>
      </c>
      <c r="AX233" s="66">
        <v>670</v>
      </c>
      <c r="AY233" s="66">
        <v>1365</v>
      </c>
      <c r="AZ233" s="66">
        <v>0</v>
      </c>
      <c r="BA233" s="66">
        <v>0</v>
      </c>
      <c r="BB233" s="66">
        <v>670</v>
      </c>
      <c r="BC233" s="66">
        <v>1365</v>
      </c>
      <c r="BD233" s="66">
        <v>0</v>
      </c>
      <c r="BE233" s="67">
        <v>0</v>
      </c>
      <c r="BF233" s="59">
        <f t="shared" si="42"/>
        <v>0</v>
      </c>
      <c r="BG233" s="82"/>
      <c r="BH233" s="82"/>
      <c r="BI233" s="60">
        <f t="shared" si="55"/>
        <v>1512.3318249534402</v>
      </c>
      <c r="BJ233" s="59">
        <f t="shared" si="43"/>
        <v>1512.3318249534402</v>
      </c>
      <c r="BK233" s="69">
        <f t="shared" si="44"/>
        <v>497.91760330162407</v>
      </c>
      <c r="BL233" s="69">
        <f t="shared" si="44"/>
        <v>1014.4142216518162</v>
      </c>
      <c r="BM233" s="69">
        <f t="shared" si="45"/>
        <v>1231.4271798880327</v>
      </c>
      <c r="BN233" s="69">
        <f t="shared" si="46"/>
        <v>253.11708271391649</v>
      </c>
      <c r="BO233" s="69">
        <f t="shared" si="47"/>
        <v>978.31009717411632</v>
      </c>
      <c r="BP233" s="69">
        <f t="shared" si="48"/>
        <v>1493.9889298673938</v>
      </c>
      <c r="BQ233" s="69">
        <f t="shared" si="49"/>
        <v>515.67883269327763</v>
      </c>
      <c r="BR233" s="69">
        <f t="shared" si="50"/>
        <v>978.31009717411632</v>
      </c>
      <c r="BS233" s="69">
        <f t="shared" si="51"/>
        <v>-733.50957658640868</v>
      </c>
      <c r="BT233" s="69">
        <f t="shared" si="52"/>
        <v>-479.57470821557763</v>
      </c>
      <c r="BU233" s="69">
        <f t="shared" si="53"/>
        <v>-1213.0842848019863</v>
      </c>
    </row>
    <row r="234" spans="1:73" x14ac:dyDescent="0.25">
      <c r="A234" s="72">
        <v>35</v>
      </c>
      <c r="B234" s="72">
        <v>474</v>
      </c>
      <c r="C234" s="72">
        <v>367624</v>
      </c>
      <c r="D234" s="72">
        <v>367605</v>
      </c>
      <c r="E234" s="79" t="s">
        <v>306</v>
      </c>
      <c r="F234" s="80" t="s">
        <v>157</v>
      </c>
      <c r="G234" s="76">
        <v>4</v>
      </c>
      <c r="H234" s="76">
        <v>4</v>
      </c>
      <c r="I234" s="75">
        <v>0</v>
      </c>
      <c r="J234" s="75">
        <v>0</v>
      </c>
      <c r="K234" s="65">
        <f t="shared" si="54"/>
        <v>0</v>
      </c>
      <c r="L234" s="75"/>
      <c r="M234" s="75"/>
      <c r="N234" s="75">
        <v>0</v>
      </c>
      <c r="O234" s="75">
        <v>0</v>
      </c>
      <c r="P234" s="75">
        <v>0</v>
      </c>
      <c r="Q234" s="75">
        <v>0</v>
      </c>
      <c r="R234" s="75">
        <v>0</v>
      </c>
      <c r="S234" s="75">
        <v>0</v>
      </c>
      <c r="T234" s="75"/>
      <c r="U234" s="75"/>
      <c r="V234" s="75">
        <v>0</v>
      </c>
      <c r="W234" s="75">
        <v>0</v>
      </c>
      <c r="X234" s="75">
        <v>0</v>
      </c>
      <c r="Y234" s="75">
        <v>0</v>
      </c>
      <c r="Z234" s="75">
        <v>0</v>
      </c>
      <c r="AA234" s="75">
        <v>0</v>
      </c>
      <c r="AB234" s="75"/>
      <c r="AC234" s="75"/>
      <c r="AD234" s="75">
        <v>0</v>
      </c>
      <c r="AE234" s="75">
        <v>0</v>
      </c>
      <c r="AF234" s="75">
        <v>0</v>
      </c>
      <c r="AG234" s="75">
        <v>0</v>
      </c>
      <c r="AH234" s="75">
        <v>0</v>
      </c>
      <c r="AI234" s="75">
        <v>0</v>
      </c>
      <c r="AJ234" s="75"/>
      <c r="AK234" s="75"/>
      <c r="AL234" s="75">
        <v>0</v>
      </c>
      <c r="AM234" s="75">
        <v>0</v>
      </c>
      <c r="AN234" s="75">
        <v>0</v>
      </c>
      <c r="AO234" s="75">
        <v>0</v>
      </c>
      <c r="AP234" s="75">
        <v>0</v>
      </c>
      <c r="AQ234" s="75">
        <v>0</v>
      </c>
      <c r="AR234" s="75"/>
      <c r="AS234" s="75"/>
      <c r="AT234" s="75">
        <v>0</v>
      </c>
      <c r="AU234" s="75">
        <v>0</v>
      </c>
      <c r="AV234" s="75">
        <v>0</v>
      </c>
      <c r="AW234" s="75">
        <v>0</v>
      </c>
      <c r="AX234" s="66">
        <v>0</v>
      </c>
      <c r="AY234" s="66">
        <v>0</v>
      </c>
      <c r="AZ234" s="66">
        <v>0</v>
      </c>
      <c r="BA234" s="66">
        <v>0</v>
      </c>
      <c r="BB234" s="66">
        <v>0</v>
      </c>
      <c r="BC234" s="66">
        <v>0</v>
      </c>
      <c r="BD234" s="66">
        <v>0</v>
      </c>
      <c r="BE234" s="67">
        <v>0</v>
      </c>
      <c r="BF234" s="59">
        <f t="shared" si="42"/>
        <v>0</v>
      </c>
      <c r="BG234" s="59"/>
      <c r="BH234" s="59"/>
      <c r="BI234" s="60">
        <f t="shared" si="55"/>
        <v>0</v>
      </c>
      <c r="BJ234" s="59">
        <f t="shared" si="43"/>
        <v>0</v>
      </c>
      <c r="BK234" s="69">
        <f t="shared" si="44"/>
        <v>0</v>
      </c>
      <c r="BL234" s="69">
        <f t="shared" si="44"/>
        <v>0</v>
      </c>
      <c r="BM234" s="69">
        <f t="shared" si="45"/>
        <v>1956.6201943482326</v>
      </c>
      <c r="BN234" s="69">
        <f t="shared" si="46"/>
        <v>0</v>
      </c>
      <c r="BO234" s="69">
        <f t="shared" si="47"/>
        <v>1956.6201943482326</v>
      </c>
      <c r="BP234" s="69">
        <f t="shared" si="48"/>
        <v>1956.6201943482326</v>
      </c>
      <c r="BQ234" s="69">
        <f t="shared" si="49"/>
        <v>0</v>
      </c>
      <c r="BR234" s="69">
        <f t="shared" si="50"/>
        <v>1956.6201943482326</v>
      </c>
      <c r="BS234" s="69">
        <f t="shared" si="51"/>
        <v>-1956.6201943482326</v>
      </c>
      <c r="BT234" s="69">
        <f t="shared" si="52"/>
        <v>-1956.6201943482326</v>
      </c>
      <c r="BU234" s="69">
        <f t="shared" si="53"/>
        <v>-3913.2403886964653</v>
      </c>
    </row>
    <row r="235" spans="1:73" ht="15" customHeight="1" x14ac:dyDescent="0.25">
      <c r="A235" s="72">
        <v>35</v>
      </c>
      <c r="B235" s="72">
        <v>0</v>
      </c>
      <c r="C235" s="72">
        <v>350201</v>
      </c>
      <c r="D235" s="72">
        <v>380101</v>
      </c>
      <c r="E235" s="73" t="s">
        <v>332</v>
      </c>
      <c r="F235" s="72" t="s">
        <v>333</v>
      </c>
      <c r="G235" s="74">
        <v>4</v>
      </c>
      <c r="H235" s="74">
        <v>4</v>
      </c>
      <c r="I235" s="75">
        <v>0</v>
      </c>
      <c r="J235" s="75">
        <v>0</v>
      </c>
      <c r="K235" s="65">
        <f t="shared" si="54"/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  <c r="S235" s="75">
        <v>0</v>
      </c>
      <c r="T235" s="75">
        <v>0</v>
      </c>
      <c r="U235" s="75">
        <v>0</v>
      </c>
      <c r="V235" s="75">
        <v>0</v>
      </c>
      <c r="W235" s="75">
        <v>0</v>
      </c>
      <c r="X235" s="75">
        <v>0</v>
      </c>
      <c r="Y235" s="75">
        <v>0</v>
      </c>
      <c r="Z235" s="75">
        <v>0</v>
      </c>
      <c r="AA235" s="75">
        <v>0</v>
      </c>
      <c r="AB235" s="75">
        <v>0</v>
      </c>
      <c r="AC235" s="75">
        <v>0</v>
      </c>
      <c r="AD235" s="75">
        <v>0</v>
      </c>
      <c r="AE235" s="75">
        <v>0</v>
      </c>
      <c r="AF235" s="75">
        <v>0</v>
      </c>
      <c r="AG235" s="75">
        <v>0</v>
      </c>
      <c r="AH235" s="75">
        <v>0</v>
      </c>
      <c r="AI235" s="75">
        <v>0</v>
      </c>
      <c r="AJ235" s="75">
        <v>1</v>
      </c>
      <c r="AK235" s="75">
        <v>0</v>
      </c>
      <c r="AL235" s="75">
        <v>-1</v>
      </c>
      <c r="AM235" s="75">
        <v>0</v>
      </c>
      <c r="AN235" s="75">
        <v>0</v>
      </c>
      <c r="AO235" s="75">
        <v>0</v>
      </c>
      <c r="AP235" s="75">
        <v>0</v>
      </c>
      <c r="AQ235" s="75">
        <v>0</v>
      </c>
      <c r="AR235" s="75">
        <v>0</v>
      </c>
      <c r="AS235" s="75">
        <v>0</v>
      </c>
      <c r="AT235" s="75">
        <v>0</v>
      </c>
      <c r="AU235" s="75">
        <v>0</v>
      </c>
      <c r="AV235" s="75">
        <v>0</v>
      </c>
      <c r="AW235" s="75">
        <v>0</v>
      </c>
      <c r="AX235" s="66">
        <v>0</v>
      </c>
      <c r="AY235" s="66">
        <v>0</v>
      </c>
      <c r="AZ235" s="66">
        <v>0</v>
      </c>
      <c r="BA235" s="66">
        <v>0</v>
      </c>
      <c r="BB235" s="66">
        <v>0</v>
      </c>
      <c r="BC235" s="66">
        <v>0</v>
      </c>
      <c r="BD235" s="66">
        <v>0</v>
      </c>
      <c r="BE235" s="67">
        <v>0</v>
      </c>
      <c r="BF235" s="59">
        <f t="shared" si="42"/>
        <v>0</v>
      </c>
      <c r="BG235" s="59"/>
      <c r="BH235" s="59"/>
      <c r="BI235" s="60">
        <f t="shared" si="55"/>
        <v>0</v>
      </c>
      <c r="BJ235" s="59">
        <f t="shared" si="43"/>
        <v>0</v>
      </c>
      <c r="BK235" s="69">
        <f t="shared" si="44"/>
        <v>0</v>
      </c>
      <c r="BL235" s="69">
        <f t="shared" si="44"/>
        <v>0</v>
      </c>
      <c r="BM235" s="69">
        <f t="shared" si="45"/>
        <v>1956.6201943482326</v>
      </c>
      <c r="BN235" s="69">
        <f t="shared" si="46"/>
        <v>0</v>
      </c>
      <c r="BO235" s="69">
        <f t="shared" si="47"/>
        <v>1956.6201943482326</v>
      </c>
      <c r="BP235" s="69">
        <f t="shared" si="48"/>
        <v>1956.6201943482326</v>
      </c>
      <c r="BQ235" s="69">
        <f t="shared" si="49"/>
        <v>0</v>
      </c>
      <c r="BR235" s="69">
        <f t="shared" si="50"/>
        <v>1956.6201943482326</v>
      </c>
      <c r="BS235" s="69">
        <f t="shared" si="51"/>
        <v>-1956.6201943482326</v>
      </c>
      <c r="BT235" s="69">
        <f t="shared" si="52"/>
        <v>-1956.6201943482326</v>
      </c>
      <c r="BU235" s="69">
        <f t="shared" si="53"/>
        <v>-3913.2403886964653</v>
      </c>
    </row>
    <row r="236" spans="1:73" x14ac:dyDescent="0.25">
      <c r="A236" s="72">
        <v>35</v>
      </c>
      <c r="B236" s="72">
        <v>0</v>
      </c>
      <c r="C236" s="72">
        <v>381119</v>
      </c>
      <c r="D236" s="72">
        <v>382408</v>
      </c>
      <c r="E236" s="73" t="s">
        <v>334</v>
      </c>
      <c r="F236" s="72" t="s">
        <v>335</v>
      </c>
      <c r="G236" s="74">
        <v>28</v>
      </c>
      <c r="H236" s="74">
        <v>28</v>
      </c>
      <c r="I236" s="75">
        <v>0</v>
      </c>
      <c r="J236" s="75">
        <v>0</v>
      </c>
      <c r="K236" s="65">
        <f t="shared" si="54"/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  <c r="S236" s="75">
        <v>0</v>
      </c>
      <c r="T236" s="75">
        <v>0</v>
      </c>
      <c r="U236" s="75">
        <v>0</v>
      </c>
      <c r="V236" s="75">
        <v>0</v>
      </c>
      <c r="W236" s="75">
        <v>0</v>
      </c>
      <c r="X236" s="75">
        <v>0</v>
      </c>
      <c r="Y236" s="75">
        <v>0</v>
      </c>
      <c r="Z236" s="75">
        <v>0</v>
      </c>
      <c r="AA236" s="75">
        <v>0</v>
      </c>
      <c r="AB236" s="75">
        <v>0</v>
      </c>
      <c r="AC236" s="75">
        <v>0</v>
      </c>
      <c r="AD236" s="75">
        <v>0</v>
      </c>
      <c r="AE236" s="75">
        <v>0</v>
      </c>
      <c r="AF236" s="75">
        <v>0</v>
      </c>
      <c r="AG236" s="75">
        <v>0</v>
      </c>
      <c r="AH236" s="75">
        <v>0</v>
      </c>
      <c r="AI236" s="75">
        <v>0</v>
      </c>
      <c r="AJ236" s="75">
        <v>0</v>
      </c>
      <c r="AK236" s="75">
        <v>0</v>
      </c>
      <c r="AL236" s="75">
        <v>0</v>
      </c>
      <c r="AM236" s="75">
        <v>0</v>
      </c>
      <c r="AN236" s="75">
        <v>0</v>
      </c>
      <c r="AO236" s="75">
        <v>0</v>
      </c>
      <c r="AP236" s="75">
        <v>0</v>
      </c>
      <c r="AQ236" s="75">
        <v>0</v>
      </c>
      <c r="AR236" s="75">
        <v>0</v>
      </c>
      <c r="AS236" s="75">
        <v>0</v>
      </c>
      <c r="AT236" s="75">
        <v>0</v>
      </c>
      <c r="AU236" s="75">
        <v>0</v>
      </c>
      <c r="AV236" s="75">
        <v>0</v>
      </c>
      <c r="AW236" s="75">
        <v>0</v>
      </c>
      <c r="AX236" s="66">
        <v>0</v>
      </c>
      <c r="AY236" s="66">
        <v>0</v>
      </c>
      <c r="AZ236" s="66">
        <v>0</v>
      </c>
      <c r="BA236" s="66">
        <v>0</v>
      </c>
      <c r="BB236" s="66">
        <v>0</v>
      </c>
      <c r="BC236" s="66">
        <v>0</v>
      </c>
      <c r="BD236" s="66">
        <v>0</v>
      </c>
      <c r="BE236" s="67">
        <v>0</v>
      </c>
      <c r="BF236" s="59">
        <f t="shared" si="42"/>
        <v>0</v>
      </c>
      <c r="BG236" s="59"/>
      <c r="BH236" s="59"/>
      <c r="BI236" s="60">
        <f t="shared" si="55"/>
        <v>0</v>
      </c>
      <c r="BJ236" s="59">
        <f t="shared" si="43"/>
        <v>0</v>
      </c>
      <c r="BK236" s="69">
        <f t="shared" si="44"/>
        <v>0</v>
      </c>
      <c r="BL236" s="69">
        <f t="shared" si="44"/>
        <v>0</v>
      </c>
      <c r="BM236" s="69">
        <f t="shared" si="45"/>
        <v>13696.341360437629</v>
      </c>
      <c r="BN236" s="69">
        <f t="shared" si="46"/>
        <v>0</v>
      </c>
      <c r="BO236" s="69">
        <f t="shared" si="47"/>
        <v>13696.341360437629</v>
      </c>
      <c r="BP236" s="69">
        <f t="shared" si="48"/>
        <v>13696.341360437629</v>
      </c>
      <c r="BQ236" s="69">
        <f t="shared" si="49"/>
        <v>0</v>
      </c>
      <c r="BR236" s="69">
        <f t="shared" si="50"/>
        <v>13696.341360437629</v>
      </c>
      <c r="BS236" s="69">
        <f t="shared" si="51"/>
        <v>-13696.341360437629</v>
      </c>
      <c r="BT236" s="69">
        <f t="shared" si="52"/>
        <v>-13696.341360437629</v>
      </c>
      <c r="BU236" s="69">
        <f t="shared" si="53"/>
        <v>-27392.682720875258</v>
      </c>
    </row>
    <row r="237" spans="1:73" ht="15" customHeight="1" x14ac:dyDescent="0.25">
      <c r="A237" s="72">
        <v>35</v>
      </c>
      <c r="B237" s="72">
        <v>0</v>
      </c>
      <c r="C237" s="72">
        <v>0</v>
      </c>
      <c r="D237" s="72">
        <v>500010</v>
      </c>
      <c r="E237" s="73" t="s">
        <v>336</v>
      </c>
      <c r="F237" s="72" t="s">
        <v>337</v>
      </c>
      <c r="G237" s="74">
        <v>15</v>
      </c>
      <c r="H237" s="74">
        <v>15</v>
      </c>
      <c r="I237" s="75">
        <v>0</v>
      </c>
      <c r="J237" s="75">
        <v>0</v>
      </c>
      <c r="K237" s="65">
        <f t="shared" si="54"/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  <c r="R237" s="75">
        <v>0</v>
      </c>
      <c r="S237" s="75">
        <v>0</v>
      </c>
      <c r="T237" s="75">
        <v>0</v>
      </c>
      <c r="U237" s="75">
        <v>0</v>
      </c>
      <c r="V237" s="75">
        <v>0</v>
      </c>
      <c r="W237" s="75">
        <v>0</v>
      </c>
      <c r="X237" s="75">
        <v>0</v>
      </c>
      <c r="Y237" s="75">
        <v>0</v>
      </c>
      <c r="Z237" s="75">
        <v>0</v>
      </c>
      <c r="AA237" s="75">
        <v>0</v>
      </c>
      <c r="AB237" s="75">
        <v>0</v>
      </c>
      <c r="AC237" s="75">
        <v>0</v>
      </c>
      <c r="AD237" s="75">
        <v>0</v>
      </c>
      <c r="AE237" s="75">
        <v>0</v>
      </c>
      <c r="AF237" s="75">
        <v>0</v>
      </c>
      <c r="AG237" s="75">
        <v>0</v>
      </c>
      <c r="AH237" s="75">
        <v>0</v>
      </c>
      <c r="AI237" s="75">
        <v>0</v>
      </c>
      <c r="AJ237" s="75">
        <v>0</v>
      </c>
      <c r="AK237" s="75">
        <v>0</v>
      </c>
      <c r="AL237" s="75">
        <v>0</v>
      </c>
      <c r="AM237" s="75">
        <v>0</v>
      </c>
      <c r="AN237" s="75">
        <v>0</v>
      </c>
      <c r="AO237" s="75">
        <v>0</v>
      </c>
      <c r="AP237" s="75">
        <v>0</v>
      </c>
      <c r="AQ237" s="75">
        <v>0</v>
      </c>
      <c r="AR237" s="75">
        <v>0</v>
      </c>
      <c r="AS237" s="75">
        <v>0</v>
      </c>
      <c r="AT237" s="75">
        <v>0</v>
      </c>
      <c r="AU237" s="75">
        <v>0</v>
      </c>
      <c r="AV237" s="75">
        <v>0</v>
      </c>
      <c r="AW237" s="75">
        <v>0</v>
      </c>
      <c r="AX237" s="66">
        <v>0</v>
      </c>
      <c r="AY237" s="66">
        <v>0</v>
      </c>
      <c r="AZ237" s="66">
        <v>0</v>
      </c>
      <c r="BA237" s="66">
        <v>0</v>
      </c>
      <c r="BB237" s="66">
        <v>0</v>
      </c>
      <c r="BC237" s="66">
        <v>0</v>
      </c>
      <c r="BD237" s="66">
        <v>0</v>
      </c>
      <c r="BE237" s="67">
        <v>0</v>
      </c>
      <c r="BF237" s="59">
        <f t="shared" si="42"/>
        <v>0</v>
      </c>
      <c r="BG237" s="59"/>
      <c r="BH237" s="59"/>
      <c r="BI237" s="60">
        <f t="shared" si="55"/>
        <v>0</v>
      </c>
      <c r="BJ237" s="59">
        <f t="shared" si="43"/>
        <v>0</v>
      </c>
      <c r="BK237" s="69">
        <f t="shared" si="44"/>
        <v>0</v>
      </c>
      <c r="BL237" s="69">
        <f t="shared" si="44"/>
        <v>0</v>
      </c>
      <c r="BM237" s="69">
        <f t="shared" si="45"/>
        <v>7337.3257288058721</v>
      </c>
      <c r="BN237" s="69">
        <f t="shared" si="46"/>
        <v>0</v>
      </c>
      <c r="BO237" s="69">
        <f t="shared" si="47"/>
        <v>7337.3257288058721</v>
      </c>
      <c r="BP237" s="69">
        <f t="shared" si="48"/>
        <v>7337.3257288058721</v>
      </c>
      <c r="BQ237" s="69">
        <f t="shared" si="49"/>
        <v>0</v>
      </c>
      <c r="BR237" s="69">
        <f t="shared" si="50"/>
        <v>7337.3257288058721</v>
      </c>
      <c r="BS237" s="69">
        <f t="shared" si="51"/>
        <v>-7337.3257288058721</v>
      </c>
      <c r="BT237" s="69">
        <f t="shared" si="52"/>
        <v>-7337.3257288058721</v>
      </c>
      <c r="BU237" s="69">
        <f t="shared" si="53"/>
        <v>-14674.651457611744</v>
      </c>
    </row>
    <row r="238" spans="1:73" x14ac:dyDescent="0.25">
      <c r="A238" s="72">
        <v>35</v>
      </c>
      <c r="B238" s="72">
        <v>502</v>
      </c>
      <c r="C238" s="72">
        <v>382501</v>
      </c>
      <c r="D238" s="72">
        <v>380008</v>
      </c>
      <c r="E238" s="73" t="s">
        <v>338</v>
      </c>
      <c r="F238" s="72" t="s">
        <v>339</v>
      </c>
      <c r="G238" s="76">
        <v>25</v>
      </c>
      <c r="H238" s="76">
        <v>25</v>
      </c>
      <c r="I238" s="75">
        <v>35054</v>
      </c>
      <c r="J238" s="75">
        <v>401127</v>
      </c>
      <c r="K238" s="65">
        <f t="shared" si="54"/>
        <v>436181</v>
      </c>
      <c r="L238" s="75">
        <v>40896</v>
      </c>
      <c r="M238" s="75">
        <v>460754</v>
      </c>
      <c r="N238" s="75">
        <v>-5842</v>
      </c>
      <c r="O238" s="75">
        <v>-59627</v>
      </c>
      <c r="P238" s="75">
        <v>85.71</v>
      </c>
      <c r="Q238" s="75">
        <v>87.06</v>
      </c>
      <c r="R238" s="75">
        <v>182700</v>
      </c>
      <c r="S238" s="75">
        <v>553612</v>
      </c>
      <c r="T238" s="75">
        <v>215001</v>
      </c>
      <c r="U238" s="75">
        <v>636271</v>
      </c>
      <c r="V238" s="75">
        <v>-32301</v>
      </c>
      <c r="W238" s="75">
        <v>-82659</v>
      </c>
      <c r="X238" s="75">
        <v>84.98</v>
      </c>
      <c r="Y238" s="75">
        <v>87.01</v>
      </c>
      <c r="Z238" s="75">
        <v>55698</v>
      </c>
      <c r="AA238" s="75">
        <v>55752</v>
      </c>
      <c r="AB238" s="75">
        <v>63206</v>
      </c>
      <c r="AC238" s="75">
        <v>63148</v>
      </c>
      <c r="AD238" s="75">
        <v>-7508</v>
      </c>
      <c r="AE238" s="75">
        <v>-7396</v>
      </c>
      <c r="AF238" s="75">
        <v>88.12</v>
      </c>
      <c r="AG238" s="75">
        <v>88.29</v>
      </c>
      <c r="AH238" s="75">
        <v>243753</v>
      </c>
      <c r="AI238" s="75">
        <v>611661</v>
      </c>
      <c r="AJ238" s="75">
        <v>286971</v>
      </c>
      <c r="AK238" s="75">
        <v>708216</v>
      </c>
      <c r="AL238" s="75">
        <v>-43218</v>
      </c>
      <c r="AM238" s="75">
        <v>-96555</v>
      </c>
      <c r="AN238" s="75">
        <v>84.94</v>
      </c>
      <c r="AO238" s="75">
        <v>86.37</v>
      </c>
      <c r="AP238" s="75">
        <v>7308</v>
      </c>
      <c r="AQ238" s="75">
        <v>22144.48</v>
      </c>
      <c r="AR238" s="75">
        <v>8600.0400000000009</v>
      </c>
      <c r="AS238" s="75">
        <v>25450.84</v>
      </c>
      <c r="AT238" s="75">
        <v>-1292.04</v>
      </c>
      <c r="AU238" s="75">
        <v>-3306.36</v>
      </c>
      <c r="AV238" s="75">
        <v>84.98</v>
      </c>
      <c r="AW238" s="75">
        <v>87.01</v>
      </c>
      <c r="AX238" s="66">
        <v>1402.16</v>
      </c>
      <c r="AY238" s="66">
        <v>16045.08</v>
      </c>
      <c r="AZ238" s="66">
        <v>1635.84</v>
      </c>
      <c r="BA238" s="66">
        <v>18430.16</v>
      </c>
      <c r="BB238" s="66">
        <v>-233.67999999999984</v>
      </c>
      <c r="BC238" s="66">
        <v>-2385.08</v>
      </c>
      <c r="BD238" s="66">
        <v>85.714984350547738</v>
      </c>
      <c r="BE238" s="67">
        <v>87.058820976052303</v>
      </c>
      <c r="BF238" s="59">
        <f t="shared" si="42"/>
        <v>0</v>
      </c>
      <c r="BG238" s="59"/>
      <c r="BH238" s="59"/>
      <c r="BI238" s="60">
        <f t="shared" si="55"/>
        <v>162076.26725798933</v>
      </c>
      <c r="BJ238" s="59">
        <f t="shared" si="43"/>
        <v>162076.26725798933</v>
      </c>
      <c r="BK238" s="69">
        <f t="shared" si="44"/>
        <v>13025.375870250096</v>
      </c>
      <c r="BL238" s="69">
        <f t="shared" si="44"/>
        <v>149050.89138773922</v>
      </c>
      <c r="BM238" s="69">
        <f t="shared" si="45"/>
        <v>18850.343541134385</v>
      </c>
      <c r="BN238" s="69">
        <f t="shared" si="46"/>
        <v>6621.4673264579314</v>
      </c>
      <c r="BO238" s="69">
        <f t="shared" si="47"/>
        <v>12228.876214676455</v>
      </c>
      <c r="BP238" s="69">
        <f t="shared" si="48"/>
        <v>87999.097138396726</v>
      </c>
      <c r="BQ238" s="69">
        <f t="shared" si="49"/>
        <v>75770.220923720277</v>
      </c>
      <c r="BR238" s="69">
        <f t="shared" si="50"/>
        <v>12228.876214676455</v>
      </c>
      <c r="BS238" s="69">
        <f t="shared" si="51"/>
        <v>-5824.967670884289</v>
      </c>
      <c r="BT238" s="69">
        <f t="shared" si="52"/>
        <v>61051.794249342493</v>
      </c>
      <c r="BU238" s="69">
        <f t="shared" si="53"/>
        <v>55226.826578458204</v>
      </c>
    </row>
    <row r="239" spans="1:73" x14ac:dyDescent="0.25">
      <c r="A239" s="72">
        <v>35</v>
      </c>
      <c r="B239" s="72">
        <v>504</v>
      </c>
      <c r="C239" s="72">
        <v>380101</v>
      </c>
      <c r="D239" s="72">
        <v>382501</v>
      </c>
      <c r="E239" s="73" t="s">
        <v>333</v>
      </c>
      <c r="F239" s="72" t="s">
        <v>338</v>
      </c>
      <c r="G239" s="76">
        <v>16</v>
      </c>
      <c r="H239" s="76">
        <v>16</v>
      </c>
      <c r="I239" s="75">
        <v>9940</v>
      </c>
      <c r="J239" s="75">
        <v>184724</v>
      </c>
      <c r="K239" s="65">
        <f t="shared" si="54"/>
        <v>194664</v>
      </c>
      <c r="L239" s="75">
        <v>11088</v>
      </c>
      <c r="M239" s="75">
        <v>221303</v>
      </c>
      <c r="N239" s="75">
        <v>-1148</v>
      </c>
      <c r="O239" s="75">
        <v>-36579</v>
      </c>
      <c r="P239" s="75">
        <v>89.65</v>
      </c>
      <c r="Q239" s="75">
        <v>83.47</v>
      </c>
      <c r="R239" s="75">
        <v>72770</v>
      </c>
      <c r="S239" s="75">
        <v>251204</v>
      </c>
      <c r="T239" s="75">
        <v>87447</v>
      </c>
      <c r="U239" s="75">
        <v>299391</v>
      </c>
      <c r="V239" s="75">
        <v>-14677</v>
      </c>
      <c r="W239" s="75">
        <v>-48187</v>
      </c>
      <c r="X239" s="75">
        <v>83.22</v>
      </c>
      <c r="Y239" s="75">
        <v>83.9</v>
      </c>
      <c r="Z239" s="75">
        <v>42241</v>
      </c>
      <c r="AA239" s="75">
        <v>42243</v>
      </c>
      <c r="AB239" s="75">
        <v>43951</v>
      </c>
      <c r="AC239" s="75">
        <v>43892</v>
      </c>
      <c r="AD239" s="75">
        <v>-1710</v>
      </c>
      <c r="AE239" s="75">
        <v>-1649</v>
      </c>
      <c r="AF239" s="75">
        <v>96.11</v>
      </c>
      <c r="AG239" s="75">
        <v>96.24</v>
      </c>
      <c r="AH239" s="75">
        <v>117095</v>
      </c>
      <c r="AI239" s="75">
        <v>294608</v>
      </c>
      <c r="AJ239" s="75">
        <v>136102</v>
      </c>
      <c r="AK239" s="75">
        <v>349256</v>
      </c>
      <c r="AL239" s="75">
        <v>-19007</v>
      </c>
      <c r="AM239" s="75">
        <v>-54648</v>
      </c>
      <c r="AN239" s="75">
        <v>86.03</v>
      </c>
      <c r="AO239" s="75">
        <v>84.35</v>
      </c>
      <c r="AP239" s="75">
        <v>4548.13</v>
      </c>
      <c r="AQ239" s="75">
        <v>15700.25</v>
      </c>
      <c r="AR239" s="75">
        <v>5465.44</v>
      </c>
      <c r="AS239" s="75">
        <v>18711.939999999999</v>
      </c>
      <c r="AT239" s="75">
        <v>-917.31</v>
      </c>
      <c r="AU239" s="75">
        <v>-3011.69</v>
      </c>
      <c r="AV239" s="75">
        <v>83.22</v>
      </c>
      <c r="AW239" s="75">
        <v>83.9</v>
      </c>
      <c r="AX239" s="66">
        <v>621.25</v>
      </c>
      <c r="AY239" s="66">
        <v>11545.25</v>
      </c>
      <c r="AZ239" s="66">
        <v>693</v>
      </c>
      <c r="BA239" s="66">
        <v>13831.4375</v>
      </c>
      <c r="BB239" s="66">
        <v>-71.75</v>
      </c>
      <c r="BC239" s="66">
        <v>-2286.1875</v>
      </c>
      <c r="BD239" s="66">
        <v>89.646464646464651</v>
      </c>
      <c r="BE239" s="67">
        <v>83.471078114621136</v>
      </c>
      <c r="BF239" s="59">
        <f t="shared" si="42"/>
        <v>0</v>
      </c>
      <c r="BG239" s="59"/>
      <c r="BH239" s="59"/>
      <c r="BI239" s="60">
        <f t="shared" si="55"/>
        <v>72333.307708289067</v>
      </c>
      <c r="BJ239" s="59">
        <f t="shared" si="43"/>
        <v>72333.307708289067</v>
      </c>
      <c r="BK239" s="69">
        <f t="shared" si="44"/>
        <v>3693.5081916553308</v>
      </c>
      <c r="BL239" s="69">
        <f t="shared" si="44"/>
        <v>68639.799516633735</v>
      </c>
      <c r="BM239" s="69">
        <f t="shared" si="45"/>
        <v>9704.0806297633262</v>
      </c>
      <c r="BN239" s="69">
        <f t="shared" si="46"/>
        <v>1877.5998523703954</v>
      </c>
      <c r="BO239" s="69">
        <f t="shared" si="47"/>
        <v>7826.4807773929306</v>
      </c>
      <c r="BP239" s="69">
        <f t="shared" si="48"/>
        <v>42719.615096232861</v>
      </c>
      <c r="BQ239" s="69">
        <f t="shared" si="49"/>
        <v>34893.134318839933</v>
      </c>
      <c r="BR239" s="69">
        <f t="shared" si="50"/>
        <v>7826.4807773929306</v>
      </c>
      <c r="BS239" s="69">
        <f t="shared" si="51"/>
        <v>-6010.5724381079954</v>
      </c>
      <c r="BT239" s="69">
        <f t="shared" si="52"/>
        <v>25920.184420400874</v>
      </c>
      <c r="BU239" s="69">
        <f t="shared" si="53"/>
        <v>19909.611982292878</v>
      </c>
    </row>
    <row r="240" spans="1:73" ht="15" customHeight="1" x14ac:dyDescent="0.25">
      <c r="A240" s="72">
        <v>35</v>
      </c>
      <c r="B240" s="72">
        <v>506</v>
      </c>
      <c r="C240" s="72">
        <v>350501</v>
      </c>
      <c r="D240" s="72">
        <v>380101</v>
      </c>
      <c r="E240" s="73" t="s">
        <v>340</v>
      </c>
      <c r="F240" s="72" t="s">
        <v>333</v>
      </c>
      <c r="G240" s="76">
        <v>6</v>
      </c>
      <c r="H240" s="76">
        <v>6</v>
      </c>
      <c r="I240" s="75">
        <v>220</v>
      </c>
      <c r="J240" s="75">
        <v>36693</v>
      </c>
      <c r="K240" s="65">
        <f t="shared" si="54"/>
        <v>36913</v>
      </c>
      <c r="L240" s="75">
        <v>384</v>
      </c>
      <c r="M240" s="75">
        <v>39448</v>
      </c>
      <c r="N240" s="75">
        <v>-164</v>
      </c>
      <c r="O240" s="75">
        <v>-2755</v>
      </c>
      <c r="P240" s="75">
        <v>57.29</v>
      </c>
      <c r="Q240" s="75">
        <v>93.02</v>
      </c>
      <c r="R240" s="75">
        <v>13169</v>
      </c>
      <c r="S240" s="75">
        <v>49756</v>
      </c>
      <c r="T240" s="75">
        <v>14315</v>
      </c>
      <c r="U240" s="75">
        <v>53162</v>
      </c>
      <c r="V240" s="75">
        <v>-1146</v>
      </c>
      <c r="W240" s="75">
        <v>-3406</v>
      </c>
      <c r="X240" s="75">
        <v>91.99</v>
      </c>
      <c r="Y240" s="75">
        <v>93.59</v>
      </c>
      <c r="Z240" s="75">
        <v>0</v>
      </c>
      <c r="AA240" s="75">
        <v>0</v>
      </c>
      <c r="AB240" s="75">
        <v>0</v>
      </c>
      <c r="AC240" s="75">
        <v>0</v>
      </c>
      <c r="AD240" s="75">
        <v>0</v>
      </c>
      <c r="AE240" s="75">
        <v>0</v>
      </c>
      <c r="AF240" s="75">
        <v>0</v>
      </c>
      <c r="AG240" s="75">
        <v>0</v>
      </c>
      <c r="AH240" s="75">
        <v>13170</v>
      </c>
      <c r="AI240" s="75">
        <v>49764</v>
      </c>
      <c r="AJ240" s="75">
        <v>14320</v>
      </c>
      <c r="AK240" s="75">
        <v>53167</v>
      </c>
      <c r="AL240" s="75">
        <v>-1150</v>
      </c>
      <c r="AM240" s="75">
        <v>-3403</v>
      </c>
      <c r="AN240" s="75">
        <v>91.97</v>
      </c>
      <c r="AO240" s="75">
        <v>93.6</v>
      </c>
      <c r="AP240" s="75">
        <v>2194.83</v>
      </c>
      <c r="AQ240" s="75">
        <v>8292.67</v>
      </c>
      <c r="AR240" s="75">
        <v>2385.83</v>
      </c>
      <c r="AS240" s="75">
        <v>8860.33</v>
      </c>
      <c r="AT240" s="75">
        <v>-191</v>
      </c>
      <c r="AU240" s="75">
        <v>-567.66</v>
      </c>
      <c r="AV240" s="75">
        <v>91.99</v>
      </c>
      <c r="AW240" s="75">
        <v>93.59</v>
      </c>
      <c r="AX240" s="66">
        <v>36.666666666666664</v>
      </c>
      <c r="AY240" s="66">
        <v>6115.5</v>
      </c>
      <c r="AZ240" s="66">
        <v>64</v>
      </c>
      <c r="BA240" s="66">
        <v>6574.666666666667</v>
      </c>
      <c r="BB240" s="66">
        <v>-27.333333333333336</v>
      </c>
      <c r="BC240" s="66">
        <v>-459.16666666666697</v>
      </c>
      <c r="BD240" s="66">
        <v>57.291666666666664</v>
      </c>
      <c r="BE240" s="67">
        <v>93.016122490367053</v>
      </c>
      <c r="BF240" s="59">
        <f t="shared" si="42"/>
        <v>0</v>
      </c>
      <c r="BG240" s="59"/>
      <c r="BH240" s="59"/>
      <c r="BI240" s="60">
        <f t="shared" si="55"/>
        <v>13716.143649755857</v>
      </c>
      <c r="BJ240" s="59">
        <f t="shared" si="43"/>
        <v>13716.143649755857</v>
      </c>
      <c r="BK240" s="69">
        <f t="shared" si="44"/>
        <v>81.747666213699475</v>
      </c>
      <c r="BL240" s="69">
        <f t="shared" si="44"/>
        <v>13634.395983542157</v>
      </c>
      <c r="BM240" s="69">
        <f t="shared" si="45"/>
        <v>2976.4868274903051</v>
      </c>
      <c r="BN240" s="69">
        <f t="shared" si="46"/>
        <v>41.556535967956435</v>
      </c>
      <c r="BO240" s="69">
        <f t="shared" si="47"/>
        <v>2934.9302915223489</v>
      </c>
      <c r="BP240" s="69">
        <f t="shared" si="48"/>
        <v>9865.9938109415561</v>
      </c>
      <c r="BQ240" s="69">
        <f t="shared" si="49"/>
        <v>6931.0635194192073</v>
      </c>
      <c r="BR240" s="69">
        <f t="shared" si="50"/>
        <v>2934.9302915223489</v>
      </c>
      <c r="BS240" s="69">
        <f t="shared" si="51"/>
        <v>-2894.7391612766055</v>
      </c>
      <c r="BT240" s="69">
        <f t="shared" si="52"/>
        <v>3768.4021726006013</v>
      </c>
      <c r="BU240" s="69">
        <f t="shared" si="53"/>
        <v>873.66301132399576</v>
      </c>
    </row>
    <row r="241" spans="1:73" x14ac:dyDescent="0.25">
      <c r="A241" s="72">
        <v>35</v>
      </c>
      <c r="B241" s="72">
        <v>508</v>
      </c>
      <c r="C241" s="72">
        <v>380008</v>
      </c>
      <c r="D241" s="72">
        <v>383769</v>
      </c>
      <c r="E241" s="73" t="s">
        <v>339</v>
      </c>
      <c r="F241" s="72" t="s">
        <v>230</v>
      </c>
      <c r="G241" s="76">
        <v>78</v>
      </c>
      <c r="H241" s="76">
        <v>78</v>
      </c>
      <c r="I241" s="75">
        <v>107529</v>
      </c>
      <c r="J241" s="75">
        <v>1266032</v>
      </c>
      <c r="K241" s="65">
        <f t="shared" si="54"/>
        <v>1373561</v>
      </c>
      <c r="L241" s="75">
        <v>126233</v>
      </c>
      <c r="M241" s="75">
        <v>1445198</v>
      </c>
      <c r="N241" s="75">
        <v>-18704</v>
      </c>
      <c r="O241" s="75">
        <v>-179166</v>
      </c>
      <c r="P241" s="75">
        <v>85.18</v>
      </c>
      <c r="Q241" s="75">
        <v>87.6</v>
      </c>
      <c r="R241" s="75">
        <v>579548</v>
      </c>
      <c r="S241" s="75">
        <v>1745587</v>
      </c>
      <c r="T241" s="75">
        <v>674981</v>
      </c>
      <c r="U241" s="75">
        <v>1983561</v>
      </c>
      <c r="V241" s="75">
        <v>-95433</v>
      </c>
      <c r="W241" s="75">
        <v>-237974</v>
      </c>
      <c r="X241" s="75">
        <v>85.86</v>
      </c>
      <c r="Y241" s="75">
        <v>88</v>
      </c>
      <c r="Z241" s="75">
        <v>167521</v>
      </c>
      <c r="AA241" s="75">
        <v>165145</v>
      </c>
      <c r="AB241" s="75">
        <v>197962</v>
      </c>
      <c r="AC241" s="75">
        <v>196467</v>
      </c>
      <c r="AD241" s="75">
        <v>-30441</v>
      </c>
      <c r="AE241" s="75">
        <v>-31322</v>
      </c>
      <c r="AF241" s="75">
        <v>84.62</v>
      </c>
      <c r="AG241" s="75">
        <v>84.06</v>
      </c>
      <c r="AH241" s="75">
        <v>763985</v>
      </c>
      <c r="AI241" s="75">
        <v>1920358</v>
      </c>
      <c r="AJ241" s="75">
        <v>898074</v>
      </c>
      <c r="AK241" s="75">
        <v>2210372</v>
      </c>
      <c r="AL241" s="75">
        <v>-134089</v>
      </c>
      <c r="AM241" s="75">
        <v>-290014</v>
      </c>
      <c r="AN241" s="75">
        <v>85.07</v>
      </c>
      <c r="AO241" s="75">
        <v>86.88</v>
      </c>
      <c r="AP241" s="75">
        <v>7430.1</v>
      </c>
      <c r="AQ241" s="75">
        <v>22379.32</v>
      </c>
      <c r="AR241" s="75">
        <v>8653.6</v>
      </c>
      <c r="AS241" s="75">
        <v>25430.27</v>
      </c>
      <c r="AT241" s="75">
        <v>-1223.5</v>
      </c>
      <c r="AU241" s="75">
        <v>-3050.95</v>
      </c>
      <c r="AV241" s="75">
        <v>85.86</v>
      </c>
      <c r="AW241" s="75">
        <v>88</v>
      </c>
      <c r="AX241" s="66">
        <v>1378.5769230769231</v>
      </c>
      <c r="AY241" s="66">
        <v>16231.179487179486</v>
      </c>
      <c r="AZ241" s="66">
        <v>1618.3717948717949</v>
      </c>
      <c r="BA241" s="66">
        <v>18528.179487179488</v>
      </c>
      <c r="BB241" s="66">
        <v>-239.79487179487182</v>
      </c>
      <c r="BC241" s="66">
        <v>-2297.0000000000018</v>
      </c>
      <c r="BD241" s="66">
        <v>85.182955328638315</v>
      </c>
      <c r="BE241" s="67">
        <v>87.602667592952656</v>
      </c>
      <c r="BF241" s="59">
        <f t="shared" si="42"/>
        <v>0</v>
      </c>
      <c r="BG241" s="59"/>
      <c r="BH241" s="59"/>
      <c r="BI241" s="60">
        <f t="shared" si="55"/>
        <v>510388.20978252392</v>
      </c>
      <c r="BJ241" s="59">
        <f t="shared" si="43"/>
        <v>510388.20978252392</v>
      </c>
      <c r="BK241" s="69">
        <f t="shared" si="44"/>
        <v>39955.658183149506</v>
      </c>
      <c r="BL241" s="69">
        <f t="shared" si="44"/>
        <v>470432.55159937439</v>
      </c>
      <c r="BM241" s="69">
        <f t="shared" si="45"/>
        <v>58465.606317510479</v>
      </c>
      <c r="BN241" s="69">
        <f t="shared" si="46"/>
        <v>20311.512527719944</v>
      </c>
      <c r="BO241" s="69">
        <f t="shared" si="47"/>
        <v>38154.093789790539</v>
      </c>
      <c r="BP241" s="69">
        <f t="shared" si="48"/>
        <v>277299.11353789881</v>
      </c>
      <c r="BQ241" s="69">
        <f t="shared" si="49"/>
        <v>239145.01974810829</v>
      </c>
      <c r="BR241" s="69">
        <f t="shared" si="50"/>
        <v>38154.093789790539</v>
      </c>
      <c r="BS241" s="69">
        <f t="shared" si="51"/>
        <v>-18509.948134360973</v>
      </c>
      <c r="BT241" s="69">
        <f t="shared" si="52"/>
        <v>193133.43806147558</v>
      </c>
      <c r="BU241" s="69">
        <f t="shared" si="53"/>
        <v>174623.4899271146</v>
      </c>
    </row>
    <row r="242" spans="1:73" x14ac:dyDescent="0.25">
      <c r="A242" s="72">
        <v>35</v>
      </c>
      <c r="B242" s="72">
        <v>510</v>
      </c>
      <c r="C242" s="72">
        <v>381000</v>
      </c>
      <c r="D242" s="72">
        <v>382200</v>
      </c>
      <c r="E242" s="73" t="s">
        <v>334</v>
      </c>
      <c r="F242" s="72" t="s">
        <v>235</v>
      </c>
      <c r="G242" s="76">
        <v>103</v>
      </c>
      <c r="H242" s="76">
        <v>103</v>
      </c>
      <c r="I242" s="75">
        <v>7789</v>
      </c>
      <c r="J242" s="75">
        <v>312135</v>
      </c>
      <c r="K242" s="65">
        <f t="shared" si="54"/>
        <v>319924</v>
      </c>
      <c r="L242" s="75">
        <v>5376</v>
      </c>
      <c r="M242" s="75">
        <v>128385</v>
      </c>
      <c r="N242" s="75">
        <v>2413</v>
      </c>
      <c r="O242" s="75">
        <v>183750</v>
      </c>
      <c r="P242" s="75">
        <v>144.88</v>
      </c>
      <c r="Q242" s="75">
        <v>243.12</v>
      </c>
      <c r="R242" s="75">
        <v>134200</v>
      </c>
      <c r="S242" s="75">
        <v>432570</v>
      </c>
      <c r="T242" s="75">
        <v>55117</v>
      </c>
      <c r="U242" s="75">
        <v>177734</v>
      </c>
      <c r="V242" s="75">
        <v>79083</v>
      </c>
      <c r="W242" s="75">
        <v>254836</v>
      </c>
      <c r="X242" s="75">
        <v>243.48</v>
      </c>
      <c r="Y242" s="75">
        <v>243.38</v>
      </c>
      <c r="Z242" s="75">
        <v>91278</v>
      </c>
      <c r="AA242" s="75">
        <v>91048</v>
      </c>
      <c r="AB242" s="75">
        <v>61750</v>
      </c>
      <c r="AC242" s="75">
        <v>61488</v>
      </c>
      <c r="AD242" s="75">
        <v>29528</v>
      </c>
      <c r="AE242" s="75">
        <v>29560</v>
      </c>
      <c r="AF242" s="75">
        <v>147.82</v>
      </c>
      <c r="AG242" s="75">
        <v>148.07</v>
      </c>
      <c r="AH242" s="75">
        <v>229468</v>
      </c>
      <c r="AI242" s="75">
        <v>525816</v>
      </c>
      <c r="AJ242" s="75">
        <v>123516</v>
      </c>
      <c r="AK242" s="75">
        <v>244656</v>
      </c>
      <c r="AL242" s="75">
        <v>105952</v>
      </c>
      <c r="AM242" s="75">
        <v>281160</v>
      </c>
      <c r="AN242" s="75">
        <v>185.78</v>
      </c>
      <c r="AO242" s="75">
        <v>214.92</v>
      </c>
      <c r="AP242" s="75">
        <v>1302.9100000000001</v>
      </c>
      <c r="AQ242" s="75">
        <v>4199.71</v>
      </c>
      <c r="AR242" s="75">
        <v>535.12</v>
      </c>
      <c r="AS242" s="75">
        <v>1725.57</v>
      </c>
      <c r="AT242" s="75">
        <v>767.79</v>
      </c>
      <c r="AU242" s="75">
        <v>2474.14</v>
      </c>
      <c r="AV242" s="75">
        <v>243.48</v>
      </c>
      <c r="AW242" s="75">
        <v>243.38</v>
      </c>
      <c r="AX242" s="66">
        <v>75.621359223300971</v>
      </c>
      <c r="AY242" s="66">
        <v>3030.4368932038833</v>
      </c>
      <c r="AZ242" s="66">
        <v>52.194174757281552</v>
      </c>
      <c r="BA242" s="66">
        <v>1246.4563106796118</v>
      </c>
      <c r="BB242" s="66">
        <v>23.427184466019419</v>
      </c>
      <c r="BC242" s="66">
        <v>1783.9805825242715</v>
      </c>
      <c r="BD242" s="66">
        <v>144.88467261904762</v>
      </c>
      <c r="BE242" s="67">
        <v>243.12419675195699</v>
      </c>
      <c r="BF242" s="59">
        <f t="shared" si="42"/>
        <v>0</v>
      </c>
      <c r="BG242" s="59"/>
      <c r="BH242" s="59"/>
      <c r="BI242" s="60">
        <f t="shared" si="55"/>
        <v>118877.45620796178</v>
      </c>
      <c r="BJ242" s="59">
        <f t="shared" si="43"/>
        <v>118877.45620796178</v>
      </c>
      <c r="BK242" s="69">
        <f t="shared" si="44"/>
        <v>2894.2389642659327</v>
      </c>
      <c r="BL242" s="69">
        <f t="shared" si="44"/>
        <v>115983.21724369584</v>
      </c>
      <c r="BM242" s="69">
        <f t="shared" si="45"/>
        <v>51854.260271077954</v>
      </c>
      <c r="BN242" s="69">
        <f t="shared" si="46"/>
        <v>1471.2902666109669</v>
      </c>
      <c r="BO242" s="69">
        <f t="shared" si="47"/>
        <v>50382.970004466988</v>
      </c>
      <c r="BP242" s="69">
        <f t="shared" si="48"/>
        <v>109343.19434245827</v>
      </c>
      <c r="BQ242" s="69">
        <f t="shared" si="49"/>
        <v>58960.224337991283</v>
      </c>
      <c r="BR242" s="69">
        <f t="shared" si="50"/>
        <v>50382.970004466988</v>
      </c>
      <c r="BS242" s="69">
        <f t="shared" si="51"/>
        <v>-48960.021306812021</v>
      </c>
      <c r="BT242" s="69">
        <f t="shared" si="52"/>
        <v>6640.0229012375639</v>
      </c>
      <c r="BU242" s="69">
        <f t="shared" si="53"/>
        <v>-42319.998405574457</v>
      </c>
    </row>
    <row r="243" spans="1:73" x14ac:dyDescent="0.25">
      <c r="A243" s="72">
        <v>35</v>
      </c>
      <c r="B243" s="72">
        <v>512</v>
      </c>
      <c r="C243" s="72">
        <v>380101</v>
      </c>
      <c r="D243" s="72">
        <v>381000</v>
      </c>
      <c r="E243" s="73" t="s">
        <v>333</v>
      </c>
      <c r="F243" s="72" t="s">
        <v>334</v>
      </c>
      <c r="G243" s="76">
        <v>22</v>
      </c>
      <c r="H243" s="76">
        <v>22</v>
      </c>
      <c r="I243" s="75">
        <v>123378</v>
      </c>
      <c r="J243" s="75">
        <v>12515</v>
      </c>
      <c r="K243" s="65">
        <f t="shared" si="54"/>
        <v>135893</v>
      </c>
      <c r="L243" s="75">
        <v>160659</v>
      </c>
      <c r="M243" s="75">
        <v>10636</v>
      </c>
      <c r="N243" s="75">
        <v>-37281</v>
      </c>
      <c r="O243" s="75">
        <v>1879</v>
      </c>
      <c r="P243" s="75">
        <v>76.790000000000006</v>
      </c>
      <c r="Q243" s="75">
        <v>117.67</v>
      </c>
      <c r="R243" s="75">
        <v>169416</v>
      </c>
      <c r="S243" s="75">
        <v>55021</v>
      </c>
      <c r="T243" s="75">
        <v>219036</v>
      </c>
      <c r="U243" s="75">
        <v>67267</v>
      </c>
      <c r="V243" s="75">
        <v>-49620</v>
      </c>
      <c r="W243" s="75">
        <v>-12246</v>
      </c>
      <c r="X243" s="75">
        <v>77.349999999999994</v>
      </c>
      <c r="Y243" s="75">
        <v>81.790000000000006</v>
      </c>
      <c r="Z243" s="75">
        <v>56667</v>
      </c>
      <c r="AA243" s="75">
        <v>56697</v>
      </c>
      <c r="AB243" s="75">
        <v>54154</v>
      </c>
      <c r="AC243" s="75">
        <v>54213</v>
      </c>
      <c r="AD243" s="75">
        <v>2513</v>
      </c>
      <c r="AE243" s="75">
        <v>2484</v>
      </c>
      <c r="AF243" s="75">
        <v>104.64</v>
      </c>
      <c r="AG243" s="75">
        <v>104.58</v>
      </c>
      <c r="AH243" s="75">
        <v>227251</v>
      </c>
      <c r="AI243" s="75">
        <v>113799</v>
      </c>
      <c r="AJ243" s="75">
        <v>276433</v>
      </c>
      <c r="AK243" s="75">
        <v>125690</v>
      </c>
      <c r="AL243" s="75">
        <v>-49182</v>
      </c>
      <c r="AM243" s="75">
        <v>-11891</v>
      </c>
      <c r="AN243" s="75">
        <v>82.21</v>
      </c>
      <c r="AO243" s="75">
        <v>90.54</v>
      </c>
      <c r="AP243" s="75">
        <v>7700.73</v>
      </c>
      <c r="AQ243" s="75">
        <v>2500.9499999999998</v>
      </c>
      <c r="AR243" s="75">
        <v>9956.18</v>
      </c>
      <c r="AS243" s="75">
        <v>3057.59</v>
      </c>
      <c r="AT243" s="75">
        <v>-2255.4499999999998</v>
      </c>
      <c r="AU243" s="75">
        <v>-556.64</v>
      </c>
      <c r="AV243" s="75">
        <v>77.349999999999994</v>
      </c>
      <c r="AW243" s="75">
        <v>81.790000000000006</v>
      </c>
      <c r="AX243" s="66">
        <v>5608.090909090909</v>
      </c>
      <c r="AY243" s="66">
        <v>568.86363636363637</v>
      </c>
      <c r="AZ243" s="66">
        <v>7302.681818181818</v>
      </c>
      <c r="BA243" s="66">
        <v>483.45454545454544</v>
      </c>
      <c r="BB243" s="66">
        <v>-1694.590909090909</v>
      </c>
      <c r="BC243" s="66">
        <v>85.409090909090935</v>
      </c>
      <c r="BD243" s="66">
        <v>76.794950796407306</v>
      </c>
      <c r="BE243" s="67">
        <v>117.66641594584431</v>
      </c>
      <c r="BF243" s="59">
        <f t="shared" si="42"/>
        <v>0</v>
      </c>
      <c r="BG243" s="59"/>
      <c r="BH243" s="59"/>
      <c r="BI243" s="60">
        <f t="shared" si="55"/>
        <v>50495.161839901193</v>
      </c>
      <c r="BJ243" s="59">
        <f t="shared" si="43"/>
        <v>50495.161839901193</v>
      </c>
      <c r="BK243" s="69">
        <f t="shared" si="44"/>
        <v>45844.834373244608</v>
      </c>
      <c r="BL243" s="69">
        <f t="shared" si="44"/>
        <v>4650.3274666565858</v>
      </c>
      <c r="BM243" s="69">
        <f t="shared" si="45"/>
        <v>34066.694226435866</v>
      </c>
      <c r="BN243" s="69">
        <f t="shared" si="46"/>
        <v>23305.283157520589</v>
      </c>
      <c r="BO243" s="69">
        <f t="shared" si="47"/>
        <v>10761.41106891528</v>
      </c>
      <c r="BP243" s="69">
        <f t="shared" si="48"/>
        <v>13125.411285456075</v>
      </c>
      <c r="BQ243" s="69">
        <f t="shared" si="49"/>
        <v>2364.0002165407946</v>
      </c>
      <c r="BR243" s="69">
        <f t="shared" si="50"/>
        <v>10761.41106891528</v>
      </c>
      <c r="BS243" s="69">
        <f t="shared" si="51"/>
        <v>11778.140146808742</v>
      </c>
      <c r="BT243" s="69">
        <f t="shared" si="52"/>
        <v>-8475.0838187994887</v>
      </c>
      <c r="BU243" s="69">
        <f t="shared" si="53"/>
        <v>3303.0563280092538</v>
      </c>
    </row>
    <row r="244" spans="1:73" ht="15" customHeight="1" x14ac:dyDescent="0.25">
      <c r="A244" s="72">
        <v>35</v>
      </c>
      <c r="B244" s="72">
        <v>516</v>
      </c>
      <c r="C244" s="72">
        <v>384704</v>
      </c>
      <c r="D244" s="72">
        <v>350504</v>
      </c>
      <c r="E244" s="73" t="s">
        <v>341</v>
      </c>
      <c r="F244" s="72" t="s">
        <v>342</v>
      </c>
      <c r="G244" s="76">
        <v>55</v>
      </c>
      <c r="H244" s="76">
        <v>55</v>
      </c>
      <c r="I244" s="75">
        <v>6279</v>
      </c>
      <c r="J244" s="75">
        <v>4314</v>
      </c>
      <c r="K244" s="65">
        <f t="shared" si="54"/>
        <v>10593</v>
      </c>
      <c r="L244" s="75">
        <v>59</v>
      </c>
      <c r="M244" s="75">
        <v>14</v>
      </c>
      <c r="N244" s="75">
        <v>6220</v>
      </c>
      <c r="O244" s="75">
        <v>4300</v>
      </c>
      <c r="P244" s="75">
        <v>10642.37</v>
      </c>
      <c r="Q244" s="75">
        <v>30814.29</v>
      </c>
      <c r="R244" s="75">
        <v>11163</v>
      </c>
      <c r="S244" s="75">
        <v>8822</v>
      </c>
      <c r="T244" s="75">
        <v>79</v>
      </c>
      <c r="U244" s="75">
        <v>29</v>
      </c>
      <c r="V244" s="75">
        <v>11084</v>
      </c>
      <c r="W244" s="75">
        <v>8793</v>
      </c>
      <c r="X244" s="75">
        <v>14130.38</v>
      </c>
      <c r="Y244" s="75">
        <v>30420.69</v>
      </c>
      <c r="Z244" s="75">
        <v>34539</v>
      </c>
      <c r="AA244" s="75">
        <v>37820</v>
      </c>
      <c r="AB244" s="75">
        <v>31922</v>
      </c>
      <c r="AC244" s="75">
        <v>37496</v>
      </c>
      <c r="AD244" s="75">
        <v>2617</v>
      </c>
      <c r="AE244" s="75">
        <v>324</v>
      </c>
      <c r="AF244" s="75">
        <v>108.2</v>
      </c>
      <c r="AG244" s="75">
        <v>100.86</v>
      </c>
      <c r="AH244" s="75">
        <v>53901</v>
      </c>
      <c r="AI244" s="75">
        <v>51435</v>
      </c>
      <c r="AJ244" s="75">
        <v>52665</v>
      </c>
      <c r="AK244" s="75">
        <v>49896</v>
      </c>
      <c r="AL244" s="75">
        <v>1236</v>
      </c>
      <c r="AM244" s="75">
        <v>1539</v>
      </c>
      <c r="AN244" s="75">
        <v>102.35</v>
      </c>
      <c r="AO244" s="75">
        <v>103.08</v>
      </c>
      <c r="AP244" s="75">
        <v>202.96</v>
      </c>
      <c r="AQ244" s="75">
        <v>160.4</v>
      </c>
      <c r="AR244" s="75">
        <v>1.44</v>
      </c>
      <c r="AS244" s="75">
        <v>0.53</v>
      </c>
      <c r="AT244" s="75">
        <v>201.52</v>
      </c>
      <c r="AU244" s="75">
        <v>159.87</v>
      </c>
      <c r="AV244" s="75">
        <v>14094.44</v>
      </c>
      <c r="AW244" s="75">
        <v>30264.15</v>
      </c>
      <c r="AX244" s="66">
        <v>114.16363636363636</v>
      </c>
      <c r="AY244" s="66">
        <v>78.436363636363637</v>
      </c>
      <c r="AZ244" s="66">
        <v>1.0727272727272728</v>
      </c>
      <c r="BA244" s="66">
        <v>0.25454545454545452</v>
      </c>
      <c r="BB244" s="66">
        <v>113.09090909090908</v>
      </c>
      <c r="BC244" s="66">
        <v>78.181818181818187</v>
      </c>
      <c r="BD244" s="66">
        <v>10642.37288135593</v>
      </c>
      <c r="BE244" s="67">
        <v>30814.285714285717</v>
      </c>
      <c r="BF244" s="59">
        <f t="shared" si="42"/>
        <v>0</v>
      </c>
      <c r="BG244" s="59"/>
      <c r="BH244" s="59"/>
      <c r="BI244" s="60">
        <f t="shared" si="55"/>
        <v>3936.1501281896299</v>
      </c>
      <c r="BJ244" s="59">
        <f t="shared" si="43"/>
        <v>3936.1501281896299</v>
      </c>
      <c r="BK244" s="69">
        <f t="shared" si="44"/>
        <v>2333.152709799177</v>
      </c>
      <c r="BL244" s="69">
        <f t="shared" si="44"/>
        <v>1602.9974183904524</v>
      </c>
      <c r="BM244" s="69">
        <f t="shared" si="45"/>
        <v>28089.588987482737</v>
      </c>
      <c r="BN244" s="69">
        <f t="shared" si="46"/>
        <v>1186.0613151945386</v>
      </c>
      <c r="BO244" s="69">
        <f t="shared" si="47"/>
        <v>26903.527672288197</v>
      </c>
      <c r="BP244" s="69">
        <f t="shared" si="48"/>
        <v>27718.413563950762</v>
      </c>
      <c r="BQ244" s="69">
        <f t="shared" si="49"/>
        <v>814.88589166256395</v>
      </c>
      <c r="BR244" s="69">
        <f t="shared" si="50"/>
        <v>26903.527672288197</v>
      </c>
      <c r="BS244" s="69">
        <f t="shared" si="51"/>
        <v>-25756.436277683559</v>
      </c>
      <c r="BT244" s="69">
        <f t="shared" si="52"/>
        <v>-26115.41614556031</v>
      </c>
      <c r="BU244" s="69">
        <f t="shared" si="53"/>
        <v>-51871.852423243865</v>
      </c>
    </row>
    <row r="245" spans="1:73" x14ac:dyDescent="0.25">
      <c r="A245" s="72">
        <v>35</v>
      </c>
      <c r="B245" s="72">
        <v>518</v>
      </c>
      <c r="C245" s="72">
        <v>382501</v>
      </c>
      <c r="D245" s="72">
        <v>384704</v>
      </c>
      <c r="E245" s="73" t="s">
        <v>338</v>
      </c>
      <c r="F245" s="72" t="s">
        <v>341</v>
      </c>
      <c r="G245" s="76">
        <v>68</v>
      </c>
      <c r="H245" s="76">
        <v>68</v>
      </c>
      <c r="I245" s="75">
        <v>20866</v>
      </c>
      <c r="J245" s="75">
        <v>18328</v>
      </c>
      <c r="K245" s="65">
        <f t="shared" si="54"/>
        <v>39194</v>
      </c>
      <c r="L245" s="75">
        <v>1418</v>
      </c>
      <c r="M245" s="75">
        <v>1430</v>
      </c>
      <c r="N245" s="75">
        <v>19448</v>
      </c>
      <c r="O245" s="75">
        <v>16898</v>
      </c>
      <c r="P245" s="75">
        <v>1471.51</v>
      </c>
      <c r="Q245" s="75">
        <v>1281.68</v>
      </c>
      <c r="R245" s="75">
        <v>35563</v>
      </c>
      <c r="S245" s="75">
        <v>33024</v>
      </c>
      <c r="T245" s="75">
        <v>2495</v>
      </c>
      <c r="U245" s="75">
        <v>2731</v>
      </c>
      <c r="V245" s="75">
        <v>33068</v>
      </c>
      <c r="W245" s="75">
        <v>30293</v>
      </c>
      <c r="X245" s="75">
        <v>1425.37</v>
      </c>
      <c r="Y245" s="75">
        <v>1209.23</v>
      </c>
      <c r="Z245" s="75">
        <v>63506</v>
      </c>
      <c r="AA245" s="75">
        <v>63077</v>
      </c>
      <c r="AB245" s="75">
        <v>55160</v>
      </c>
      <c r="AC245" s="75">
        <v>54800</v>
      </c>
      <c r="AD245" s="75">
        <v>8346</v>
      </c>
      <c r="AE245" s="75">
        <v>8277</v>
      </c>
      <c r="AF245" s="75">
        <v>115.13</v>
      </c>
      <c r="AG245" s="75">
        <v>115.1</v>
      </c>
      <c r="AH245" s="75">
        <v>117967</v>
      </c>
      <c r="AI245" s="75">
        <v>111140</v>
      </c>
      <c r="AJ245" s="75">
        <v>114615</v>
      </c>
      <c r="AK245" s="75">
        <v>104634</v>
      </c>
      <c r="AL245" s="75">
        <v>3352</v>
      </c>
      <c r="AM245" s="75">
        <v>6506</v>
      </c>
      <c r="AN245" s="75">
        <v>102.92</v>
      </c>
      <c r="AO245" s="75">
        <v>106.22</v>
      </c>
      <c r="AP245" s="75">
        <v>522.99</v>
      </c>
      <c r="AQ245" s="75">
        <v>485.65</v>
      </c>
      <c r="AR245" s="75">
        <v>36.69</v>
      </c>
      <c r="AS245" s="75">
        <v>40.159999999999997</v>
      </c>
      <c r="AT245" s="75">
        <v>486.3</v>
      </c>
      <c r="AU245" s="75">
        <v>445.49</v>
      </c>
      <c r="AV245" s="75">
        <v>1425.43</v>
      </c>
      <c r="AW245" s="75">
        <v>1209.29</v>
      </c>
      <c r="AX245" s="66">
        <v>306.85294117647061</v>
      </c>
      <c r="AY245" s="66">
        <v>269.52941176470586</v>
      </c>
      <c r="AZ245" s="66">
        <v>20.852941176470587</v>
      </c>
      <c r="BA245" s="66">
        <v>21.029411764705884</v>
      </c>
      <c r="BB245" s="66">
        <v>286</v>
      </c>
      <c r="BC245" s="66">
        <v>248.49999999999997</v>
      </c>
      <c r="BD245" s="66">
        <v>1471.5091678420313</v>
      </c>
      <c r="BE245" s="67">
        <v>1281.6783216783215</v>
      </c>
      <c r="BF245" s="59">
        <f t="shared" si="42"/>
        <v>0</v>
      </c>
      <c r="BG245" s="59"/>
      <c r="BH245" s="59"/>
      <c r="BI245" s="60">
        <f t="shared" si="55"/>
        <v>14563.718316271532</v>
      </c>
      <c r="BJ245" s="59">
        <f t="shared" si="43"/>
        <v>14563.718316271532</v>
      </c>
      <c r="BK245" s="69">
        <f t="shared" si="44"/>
        <v>7753.3945600684237</v>
      </c>
      <c r="BL245" s="69">
        <f t="shared" si="44"/>
        <v>6810.323756203109</v>
      </c>
      <c r="BM245" s="69">
        <f t="shared" si="45"/>
        <v>37203.991847135316</v>
      </c>
      <c r="BN245" s="69">
        <f t="shared" si="46"/>
        <v>3941.4485432153592</v>
      </c>
      <c r="BO245" s="69">
        <f t="shared" si="47"/>
        <v>33262.543303919956</v>
      </c>
      <c r="BP245" s="69">
        <f t="shared" si="48"/>
        <v>36724.580536741341</v>
      </c>
      <c r="BQ245" s="69">
        <f t="shared" si="49"/>
        <v>3462.0372328213889</v>
      </c>
      <c r="BR245" s="69">
        <f t="shared" si="50"/>
        <v>33262.543303919956</v>
      </c>
      <c r="BS245" s="69">
        <f t="shared" si="51"/>
        <v>-29450.597287066892</v>
      </c>
      <c r="BT245" s="69">
        <f t="shared" si="52"/>
        <v>-29914.256780538231</v>
      </c>
      <c r="BU245" s="69">
        <f t="shared" si="53"/>
        <v>-59364.85406760512</v>
      </c>
    </row>
    <row r="246" spans="1:73" ht="15" customHeight="1" x14ac:dyDescent="0.25">
      <c r="A246" s="72">
        <v>35</v>
      </c>
      <c r="B246" s="72">
        <v>520</v>
      </c>
      <c r="C246" s="72">
        <v>350503</v>
      </c>
      <c r="D246" s="72">
        <v>384704</v>
      </c>
      <c r="E246" s="73" t="s">
        <v>343</v>
      </c>
      <c r="F246" s="72" t="s">
        <v>341</v>
      </c>
      <c r="G246" s="76">
        <v>22</v>
      </c>
      <c r="H246" s="76">
        <v>22</v>
      </c>
      <c r="I246" s="75">
        <v>22</v>
      </c>
      <c r="J246" s="75">
        <v>1822</v>
      </c>
      <c r="K246" s="65">
        <f t="shared" si="54"/>
        <v>1844</v>
      </c>
      <c r="L246" s="75">
        <v>0</v>
      </c>
      <c r="M246" s="75">
        <v>0</v>
      </c>
      <c r="N246" s="75">
        <v>22</v>
      </c>
      <c r="O246" s="75">
        <v>1822</v>
      </c>
      <c r="P246" s="75">
        <v>0</v>
      </c>
      <c r="Q246" s="75">
        <v>0</v>
      </c>
      <c r="R246" s="75">
        <v>1162</v>
      </c>
      <c r="S246" s="75">
        <v>2944</v>
      </c>
      <c r="T246" s="75">
        <v>0</v>
      </c>
      <c r="U246" s="75">
        <v>0</v>
      </c>
      <c r="V246" s="75">
        <v>1162</v>
      </c>
      <c r="W246" s="75">
        <v>2944</v>
      </c>
      <c r="X246" s="75">
        <v>0</v>
      </c>
      <c r="Y246" s="75">
        <v>0</v>
      </c>
      <c r="Z246" s="75">
        <v>4674</v>
      </c>
      <c r="AA246" s="75">
        <v>2783</v>
      </c>
      <c r="AB246" s="75">
        <v>5621</v>
      </c>
      <c r="AC246" s="75">
        <v>3720</v>
      </c>
      <c r="AD246" s="75">
        <v>-947</v>
      </c>
      <c r="AE246" s="75">
        <v>-937</v>
      </c>
      <c r="AF246" s="75">
        <v>83.15</v>
      </c>
      <c r="AG246" s="75">
        <v>74.81</v>
      </c>
      <c r="AH246" s="75">
        <v>7092</v>
      </c>
      <c r="AI246" s="75">
        <v>10713</v>
      </c>
      <c r="AJ246" s="75">
        <v>9139</v>
      </c>
      <c r="AK246" s="75">
        <v>13966</v>
      </c>
      <c r="AL246" s="75">
        <v>-2047</v>
      </c>
      <c r="AM246" s="75">
        <v>-3253</v>
      </c>
      <c r="AN246" s="75">
        <v>77.599999999999994</v>
      </c>
      <c r="AO246" s="75">
        <v>76.709999999999994</v>
      </c>
      <c r="AP246" s="75">
        <v>52.82</v>
      </c>
      <c r="AQ246" s="75">
        <v>133.82</v>
      </c>
      <c r="AR246" s="75">
        <v>0</v>
      </c>
      <c r="AS246" s="75">
        <v>0</v>
      </c>
      <c r="AT246" s="75">
        <v>52.82</v>
      </c>
      <c r="AU246" s="75">
        <v>133.82</v>
      </c>
      <c r="AV246" s="75">
        <v>0</v>
      </c>
      <c r="AW246" s="75">
        <v>0</v>
      </c>
      <c r="AX246" s="66">
        <v>1</v>
      </c>
      <c r="AY246" s="66">
        <v>82.818181818181813</v>
      </c>
      <c r="AZ246" s="66">
        <v>0</v>
      </c>
      <c r="BA246" s="66">
        <v>0</v>
      </c>
      <c r="BB246" s="66">
        <v>1</v>
      </c>
      <c r="BC246" s="66">
        <v>82.818181818181813</v>
      </c>
      <c r="BD246" s="66">
        <v>0</v>
      </c>
      <c r="BE246" s="67">
        <v>0</v>
      </c>
      <c r="BF246" s="59">
        <f t="shared" si="42"/>
        <v>0</v>
      </c>
      <c r="BG246" s="59"/>
      <c r="BH246" s="59"/>
      <c r="BI246" s="60">
        <f t="shared" si="55"/>
        <v>685.19407499119018</v>
      </c>
      <c r="BJ246" s="59">
        <f t="shared" si="43"/>
        <v>685.19407499119018</v>
      </c>
      <c r="BK246" s="69">
        <f t="shared" si="44"/>
        <v>8.1747666213699475</v>
      </c>
      <c r="BL246" s="69">
        <f t="shared" si="44"/>
        <v>677.01930836982024</v>
      </c>
      <c r="BM246" s="69">
        <f t="shared" si="45"/>
        <v>10765.566722512076</v>
      </c>
      <c r="BN246" s="69">
        <f t="shared" si="46"/>
        <v>4.1556535967956441</v>
      </c>
      <c r="BO246" s="69">
        <f t="shared" si="47"/>
        <v>10761.41106891528</v>
      </c>
      <c r="BP246" s="69">
        <f t="shared" si="48"/>
        <v>11105.574744068083</v>
      </c>
      <c r="BQ246" s="69">
        <f t="shared" si="49"/>
        <v>344.16367515280285</v>
      </c>
      <c r="BR246" s="69">
        <f t="shared" si="50"/>
        <v>10761.41106891528</v>
      </c>
      <c r="BS246" s="69">
        <f t="shared" si="51"/>
        <v>-10757.391955890706</v>
      </c>
      <c r="BT246" s="69">
        <f t="shared" si="52"/>
        <v>-10428.555435698263</v>
      </c>
      <c r="BU246" s="69">
        <f t="shared" si="53"/>
        <v>-21185.947391588968</v>
      </c>
    </row>
    <row r="247" spans="1:73" ht="15" customHeight="1" x14ac:dyDescent="0.25">
      <c r="A247" s="72">
        <v>35</v>
      </c>
      <c r="B247" s="72">
        <v>522</v>
      </c>
      <c r="C247" s="72">
        <v>350509</v>
      </c>
      <c r="D247" s="72">
        <v>381000</v>
      </c>
      <c r="E247" s="73" t="s">
        <v>344</v>
      </c>
      <c r="F247" s="72" t="s">
        <v>334</v>
      </c>
      <c r="G247" s="76">
        <v>13</v>
      </c>
      <c r="H247" s="76">
        <v>13</v>
      </c>
      <c r="I247" s="75">
        <v>3082</v>
      </c>
      <c r="J247" s="75">
        <v>102773</v>
      </c>
      <c r="K247" s="65">
        <f t="shared" si="54"/>
        <v>105855</v>
      </c>
      <c r="L247" s="75">
        <v>3107</v>
      </c>
      <c r="M247" s="75">
        <v>103509</v>
      </c>
      <c r="N247" s="75">
        <v>-25</v>
      </c>
      <c r="O247" s="75">
        <v>-736</v>
      </c>
      <c r="P247" s="75">
        <v>99.2</v>
      </c>
      <c r="Q247" s="75">
        <v>99.29</v>
      </c>
      <c r="R247" s="75">
        <v>38966</v>
      </c>
      <c r="S247" s="75">
        <v>138646</v>
      </c>
      <c r="T247" s="75">
        <v>39066</v>
      </c>
      <c r="U247" s="75">
        <v>139469</v>
      </c>
      <c r="V247" s="75">
        <v>-100</v>
      </c>
      <c r="W247" s="75">
        <v>-823</v>
      </c>
      <c r="X247" s="75">
        <v>99.74</v>
      </c>
      <c r="Y247" s="75">
        <v>99.41</v>
      </c>
      <c r="Z247" s="75">
        <v>688</v>
      </c>
      <c r="AA247" s="75">
        <v>693</v>
      </c>
      <c r="AB247" s="75">
        <v>778</v>
      </c>
      <c r="AC247" s="75">
        <v>789</v>
      </c>
      <c r="AD247" s="75">
        <v>-90</v>
      </c>
      <c r="AE247" s="75">
        <v>-96</v>
      </c>
      <c r="AF247" s="75">
        <v>88.43</v>
      </c>
      <c r="AG247" s="75">
        <v>87.83</v>
      </c>
      <c r="AH247" s="75">
        <v>39995</v>
      </c>
      <c r="AI247" s="75">
        <v>139436</v>
      </c>
      <c r="AJ247" s="75">
        <v>40218</v>
      </c>
      <c r="AK247" s="75">
        <v>140512</v>
      </c>
      <c r="AL247" s="75">
        <v>-223</v>
      </c>
      <c r="AM247" s="75">
        <v>-1076</v>
      </c>
      <c r="AN247" s="75">
        <v>99.45</v>
      </c>
      <c r="AO247" s="75">
        <v>99.23</v>
      </c>
      <c r="AP247" s="75">
        <v>2997.38</v>
      </c>
      <c r="AQ247" s="75">
        <v>10665.08</v>
      </c>
      <c r="AR247" s="75">
        <v>3005.08</v>
      </c>
      <c r="AS247" s="75">
        <v>10728.38</v>
      </c>
      <c r="AT247" s="75">
        <v>-7.7</v>
      </c>
      <c r="AU247" s="75">
        <v>-63.3</v>
      </c>
      <c r="AV247" s="75">
        <v>99.74</v>
      </c>
      <c r="AW247" s="75">
        <v>99.41</v>
      </c>
      <c r="AX247" s="66">
        <v>237.07692307692307</v>
      </c>
      <c r="AY247" s="66">
        <v>7905.6153846153848</v>
      </c>
      <c r="AZ247" s="66">
        <v>239</v>
      </c>
      <c r="BA247" s="66">
        <v>7962.2307692307695</v>
      </c>
      <c r="BB247" s="66">
        <v>-1.923076923076934</v>
      </c>
      <c r="BC247" s="66">
        <v>-56.615384615384755</v>
      </c>
      <c r="BD247" s="66">
        <v>99.195365304151906</v>
      </c>
      <c r="BE247" s="67">
        <v>99.288950719261123</v>
      </c>
      <c r="BF247" s="59">
        <f t="shared" si="42"/>
        <v>0</v>
      </c>
      <c r="BG247" s="59"/>
      <c r="BH247" s="59"/>
      <c r="BI247" s="60">
        <f t="shared" si="55"/>
        <v>39333.632759323445</v>
      </c>
      <c r="BJ247" s="59">
        <f t="shared" si="43"/>
        <v>39333.632759323445</v>
      </c>
      <c r="BK247" s="69">
        <f t="shared" si="44"/>
        <v>1145.2104875937353</v>
      </c>
      <c r="BL247" s="69">
        <f t="shared" si="44"/>
        <v>38188.422271729709</v>
      </c>
      <c r="BM247" s="69">
        <f t="shared" si="45"/>
        <v>6941.1849218737643</v>
      </c>
      <c r="BN247" s="69">
        <f t="shared" si="46"/>
        <v>582.16929024200795</v>
      </c>
      <c r="BO247" s="69">
        <f t="shared" si="47"/>
        <v>6359.0156316317562</v>
      </c>
      <c r="BP247" s="69">
        <f t="shared" si="48"/>
        <v>25772.151409062604</v>
      </c>
      <c r="BQ247" s="69">
        <f t="shared" si="49"/>
        <v>19413.135777430849</v>
      </c>
      <c r="BR247" s="69">
        <f t="shared" si="50"/>
        <v>6359.0156316317562</v>
      </c>
      <c r="BS247" s="69">
        <f t="shared" si="51"/>
        <v>-5795.9744342800295</v>
      </c>
      <c r="BT247" s="69">
        <f t="shared" si="52"/>
        <v>12416.270862667105</v>
      </c>
      <c r="BU247" s="69">
        <f t="shared" si="53"/>
        <v>6620.2964283870751</v>
      </c>
    </row>
    <row r="248" spans="1:73" ht="15" customHeight="1" x14ac:dyDescent="0.25">
      <c r="A248" s="72">
        <v>35</v>
      </c>
      <c r="B248" s="72">
        <v>526</v>
      </c>
      <c r="C248" s="72">
        <v>350502</v>
      </c>
      <c r="D248" s="72">
        <v>350507</v>
      </c>
      <c r="E248" s="73" t="s">
        <v>345</v>
      </c>
      <c r="F248" s="72" t="s">
        <v>338</v>
      </c>
      <c r="G248" s="76">
        <v>15</v>
      </c>
      <c r="H248" s="76">
        <v>15</v>
      </c>
      <c r="I248" s="75">
        <v>1316</v>
      </c>
      <c r="J248" s="75">
        <v>53854</v>
      </c>
      <c r="K248" s="65">
        <f t="shared" si="54"/>
        <v>55170</v>
      </c>
      <c r="L248" s="75">
        <v>2380</v>
      </c>
      <c r="M248" s="75">
        <v>54314</v>
      </c>
      <c r="N248" s="75">
        <v>-1064</v>
      </c>
      <c r="O248" s="75">
        <v>-460</v>
      </c>
      <c r="P248" s="75">
        <v>55.29</v>
      </c>
      <c r="Q248" s="75">
        <v>99.15</v>
      </c>
      <c r="R248" s="75">
        <v>21579</v>
      </c>
      <c r="S248" s="75">
        <v>74705</v>
      </c>
      <c r="T248" s="75">
        <v>23383</v>
      </c>
      <c r="U248" s="75">
        <v>76396</v>
      </c>
      <c r="V248" s="75">
        <v>-1804</v>
      </c>
      <c r="W248" s="75">
        <v>-1691</v>
      </c>
      <c r="X248" s="75">
        <v>92.28</v>
      </c>
      <c r="Y248" s="75">
        <v>97.79</v>
      </c>
      <c r="Z248" s="75">
        <v>0</v>
      </c>
      <c r="AA248" s="75">
        <v>0</v>
      </c>
      <c r="AB248" s="75">
        <v>0</v>
      </c>
      <c r="AC248" s="75">
        <v>0</v>
      </c>
      <c r="AD248" s="75">
        <v>0</v>
      </c>
      <c r="AE248" s="75">
        <v>0</v>
      </c>
      <c r="AF248" s="75">
        <v>0</v>
      </c>
      <c r="AG248" s="75">
        <v>0</v>
      </c>
      <c r="AH248" s="75">
        <v>22073</v>
      </c>
      <c r="AI248" s="75">
        <v>75984</v>
      </c>
      <c r="AJ248" s="75">
        <v>25157</v>
      </c>
      <c r="AK248" s="75">
        <v>80179</v>
      </c>
      <c r="AL248" s="75">
        <v>-3084</v>
      </c>
      <c r="AM248" s="75">
        <v>-4195</v>
      </c>
      <c r="AN248" s="75">
        <v>87.74</v>
      </c>
      <c r="AO248" s="75">
        <v>94.77</v>
      </c>
      <c r="AP248" s="75">
        <v>1438.6</v>
      </c>
      <c r="AQ248" s="75">
        <v>4980.33</v>
      </c>
      <c r="AR248" s="75">
        <v>1558.87</v>
      </c>
      <c r="AS248" s="75">
        <v>5093.07</v>
      </c>
      <c r="AT248" s="75">
        <v>-120.27</v>
      </c>
      <c r="AU248" s="75">
        <v>-112.74</v>
      </c>
      <c r="AV248" s="75">
        <v>92.28</v>
      </c>
      <c r="AW248" s="75">
        <v>97.79</v>
      </c>
      <c r="AX248" s="66">
        <v>87.733333333333334</v>
      </c>
      <c r="AY248" s="66">
        <v>3590.2666666666669</v>
      </c>
      <c r="AZ248" s="66">
        <v>158.66666666666666</v>
      </c>
      <c r="BA248" s="66">
        <v>3620.9333333333334</v>
      </c>
      <c r="BB248" s="66">
        <v>-70.933333333333323</v>
      </c>
      <c r="BC248" s="66">
        <v>-30.666666666666515</v>
      </c>
      <c r="BD248" s="66">
        <v>55.294117647058826</v>
      </c>
      <c r="BE248" s="67">
        <v>99.153072872555882</v>
      </c>
      <c r="BF248" s="59">
        <f t="shared" si="42"/>
        <v>0</v>
      </c>
      <c r="BG248" s="59"/>
      <c r="BH248" s="59"/>
      <c r="BI248" s="60">
        <f t="shared" si="55"/>
        <v>20500.085204589999</v>
      </c>
      <c r="BJ248" s="59">
        <f t="shared" si="43"/>
        <v>20500.085204589999</v>
      </c>
      <c r="BK248" s="69">
        <f t="shared" si="44"/>
        <v>488.99967607831138</v>
      </c>
      <c r="BL248" s="69">
        <f t="shared" si="44"/>
        <v>20011.085528511689</v>
      </c>
      <c r="BM248" s="69">
        <f t="shared" si="45"/>
        <v>7585.9093712323756</v>
      </c>
      <c r="BN248" s="69">
        <f t="shared" si="46"/>
        <v>248.58364242650305</v>
      </c>
      <c r="BO248" s="69">
        <f t="shared" si="47"/>
        <v>7337.3257288058721</v>
      </c>
      <c r="BP248" s="69">
        <f t="shared" si="48"/>
        <v>17509.987947070993</v>
      </c>
      <c r="BQ248" s="69">
        <f t="shared" si="49"/>
        <v>10172.662218265119</v>
      </c>
      <c r="BR248" s="69">
        <f t="shared" si="50"/>
        <v>7337.3257288058721</v>
      </c>
      <c r="BS248" s="69">
        <f t="shared" si="51"/>
        <v>-7096.9096951540641</v>
      </c>
      <c r="BT248" s="69">
        <f t="shared" si="52"/>
        <v>2501.0975814406956</v>
      </c>
      <c r="BU248" s="69">
        <f t="shared" si="53"/>
        <v>-4595.8121137133685</v>
      </c>
    </row>
    <row r="249" spans="1:73" x14ac:dyDescent="0.25">
      <c r="A249" s="72">
        <v>35</v>
      </c>
      <c r="B249" s="72">
        <v>528</v>
      </c>
      <c r="C249" s="72">
        <v>385904</v>
      </c>
      <c r="D249" s="72">
        <v>385603</v>
      </c>
      <c r="E249" s="73" t="s">
        <v>346</v>
      </c>
      <c r="F249" s="72" t="s">
        <v>347</v>
      </c>
      <c r="G249" s="76">
        <v>15</v>
      </c>
      <c r="H249" s="76">
        <v>15</v>
      </c>
      <c r="I249" s="75">
        <v>52</v>
      </c>
      <c r="J249" s="75">
        <v>189</v>
      </c>
      <c r="K249" s="65">
        <f t="shared" si="54"/>
        <v>241</v>
      </c>
      <c r="L249" s="75">
        <v>0</v>
      </c>
      <c r="M249" s="75">
        <v>0</v>
      </c>
      <c r="N249" s="75">
        <v>52</v>
      </c>
      <c r="O249" s="75">
        <v>189</v>
      </c>
      <c r="P249" s="75">
        <v>0</v>
      </c>
      <c r="Q249" s="75">
        <v>0</v>
      </c>
      <c r="R249" s="75">
        <v>165</v>
      </c>
      <c r="S249" s="75">
        <v>325</v>
      </c>
      <c r="T249" s="75">
        <v>1</v>
      </c>
      <c r="U249" s="75">
        <v>1</v>
      </c>
      <c r="V249" s="75">
        <v>164</v>
      </c>
      <c r="W249" s="75">
        <v>324</v>
      </c>
      <c r="X249" s="75">
        <v>16500</v>
      </c>
      <c r="Y249" s="75">
        <v>32500</v>
      </c>
      <c r="Z249" s="75">
        <v>9881</v>
      </c>
      <c r="AA249" s="75">
        <v>9949</v>
      </c>
      <c r="AB249" s="75">
        <v>5354</v>
      </c>
      <c r="AC249" s="75">
        <v>5394</v>
      </c>
      <c r="AD249" s="75">
        <v>4527</v>
      </c>
      <c r="AE249" s="75">
        <v>4555</v>
      </c>
      <c r="AF249" s="75">
        <v>184.55</v>
      </c>
      <c r="AG249" s="75">
        <v>184.45</v>
      </c>
      <c r="AH249" s="75">
        <v>10217</v>
      </c>
      <c r="AI249" s="75">
        <v>10536</v>
      </c>
      <c r="AJ249" s="75">
        <v>5882</v>
      </c>
      <c r="AK249" s="75">
        <v>5950</v>
      </c>
      <c r="AL249" s="75">
        <v>4335</v>
      </c>
      <c r="AM249" s="75">
        <v>4586</v>
      </c>
      <c r="AN249" s="75">
        <v>173.7</v>
      </c>
      <c r="AO249" s="75">
        <v>177.08</v>
      </c>
      <c r="AP249" s="75">
        <v>11</v>
      </c>
      <c r="AQ249" s="75">
        <v>21.67</v>
      </c>
      <c r="AR249" s="75">
        <v>7.0000000000000007E-2</v>
      </c>
      <c r="AS249" s="75">
        <v>7.0000000000000007E-2</v>
      </c>
      <c r="AT249" s="75">
        <v>10.93</v>
      </c>
      <c r="AU249" s="75">
        <v>21.6</v>
      </c>
      <c r="AV249" s="75">
        <v>15714.29</v>
      </c>
      <c r="AW249" s="75">
        <v>30957.14</v>
      </c>
      <c r="AX249" s="66">
        <v>3.4666666666666668</v>
      </c>
      <c r="AY249" s="66">
        <v>12.6</v>
      </c>
      <c r="AZ249" s="66">
        <v>0</v>
      </c>
      <c r="BA249" s="66">
        <v>0</v>
      </c>
      <c r="BB249" s="66">
        <v>3.4666666666666668</v>
      </c>
      <c r="BC249" s="66">
        <v>12.6</v>
      </c>
      <c r="BD249" s="66">
        <v>0</v>
      </c>
      <c r="BE249" s="67">
        <v>0</v>
      </c>
      <c r="BF249" s="59">
        <f t="shared" si="42"/>
        <v>0</v>
      </c>
      <c r="BG249" s="59"/>
      <c r="BH249" s="59"/>
      <c r="BI249" s="60">
        <f t="shared" si="55"/>
        <v>89.550852534098055</v>
      </c>
      <c r="BJ249" s="59">
        <f t="shared" si="43"/>
        <v>89.550852534098055</v>
      </c>
      <c r="BK249" s="69">
        <f t="shared" si="44"/>
        <v>19.322175650510786</v>
      </c>
      <c r="BL249" s="69">
        <f t="shared" si="44"/>
        <v>70.228676883587269</v>
      </c>
      <c r="BM249" s="69">
        <f t="shared" si="45"/>
        <v>7347.1481827619345</v>
      </c>
      <c r="BN249" s="69">
        <f t="shared" si="46"/>
        <v>9.8224539560624304</v>
      </c>
      <c r="BO249" s="69">
        <f t="shared" si="47"/>
        <v>7337.3257288058721</v>
      </c>
      <c r="BP249" s="69">
        <f t="shared" si="48"/>
        <v>7373.0265710692529</v>
      </c>
      <c r="BQ249" s="69">
        <f t="shared" si="49"/>
        <v>35.700842263380757</v>
      </c>
      <c r="BR249" s="69">
        <f t="shared" si="50"/>
        <v>7337.3257288058721</v>
      </c>
      <c r="BS249" s="69">
        <f t="shared" si="51"/>
        <v>-7327.8260071114237</v>
      </c>
      <c r="BT249" s="69">
        <f t="shared" si="52"/>
        <v>-7302.7978941856654</v>
      </c>
      <c r="BU249" s="69">
        <f t="shared" si="53"/>
        <v>-14630.623901297089</v>
      </c>
    </row>
    <row r="250" spans="1:73" x14ac:dyDescent="0.25">
      <c r="A250" s="72">
        <v>35</v>
      </c>
      <c r="B250" s="72">
        <v>530</v>
      </c>
      <c r="C250" s="72">
        <v>385707</v>
      </c>
      <c r="D250" s="72">
        <v>385904</v>
      </c>
      <c r="E250" s="73" t="s">
        <v>348</v>
      </c>
      <c r="F250" s="72" t="s">
        <v>349</v>
      </c>
      <c r="G250" s="76">
        <v>3</v>
      </c>
      <c r="H250" s="76">
        <v>3</v>
      </c>
      <c r="I250" s="75">
        <v>0</v>
      </c>
      <c r="J250" s="75">
        <v>1</v>
      </c>
      <c r="K250" s="65">
        <f t="shared" si="54"/>
        <v>1</v>
      </c>
      <c r="L250" s="75">
        <v>0</v>
      </c>
      <c r="M250" s="75">
        <v>0</v>
      </c>
      <c r="N250" s="75">
        <v>0</v>
      </c>
      <c r="O250" s="75">
        <v>1</v>
      </c>
      <c r="P250" s="75">
        <v>0</v>
      </c>
      <c r="Q250" s="75">
        <v>0</v>
      </c>
      <c r="R250" s="75">
        <v>0</v>
      </c>
      <c r="S250" s="75">
        <v>2</v>
      </c>
      <c r="T250" s="75">
        <v>0</v>
      </c>
      <c r="U250" s="75">
        <v>0</v>
      </c>
      <c r="V250" s="75">
        <v>0</v>
      </c>
      <c r="W250" s="75">
        <v>2</v>
      </c>
      <c r="X250" s="75">
        <v>0</v>
      </c>
      <c r="Y250" s="75">
        <v>0</v>
      </c>
      <c r="Z250" s="75">
        <v>1948</v>
      </c>
      <c r="AA250" s="75">
        <v>1966</v>
      </c>
      <c r="AB250" s="75">
        <v>1052</v>
      </c>
      <c r="AC250" s="75">
        <v>1058</v>
      </c>
      <c r="AD250" s="75">
        <v>896</v>
      </c>
      <c r="AE250" s="75">
        <v>908</v>
      </c>
      <c r="AF250" s="75">
        <v>185.17</v>
      </c>
      <c r="AG250" s="75">
        <v>185.82</v>
      </c>
      <c r="AH250" s="75">
        <v>1954</v>
      </c>
      <c r="AI250" s="75">
        <v>1976</v>
      </c>
      <c r="AJ250" s="75">
        <v>1060</v>
      </c>
      <c r="AK250" s="75">
        <v>1063</v>
      </c>
      <c r="AL250" s="75">
        <v>894</v>
      </c>
      <c r="AM250" s="75">
        <v>913</v>
      </c>
      <c r="AN250" s="75">
        <v>184.34</v>
      </c>
      <c r="AO250" s="75">
        <v>185.89</v>
      </c>
      <c r="AP250" s="75">
        <v>0</v>
      </c>
      <c r="AQ250" s="75">
        <v>0.67</v>
      </c>
      <c r="AR250" s="75">
        <v>0</v>
      </c>
      <c r="AS250" s="75">
        <v>0</v>
      </c>
      <c r="AT250" s="75">
        <v>0</v>
      </c>
      <c r="AU250" s="75">
        <v>0.67</v>
      </c>
      <c r="AV250" s="75">
        <v>0</v>
      </c>
      <c r="AW250" s="75">
        <v>0</v>
      </c>
      <c r="AX250" s="66">
        <v>0</v>
      </c>
      <c r="AY250" s="66">
        <v>0.33333333333333331</v>
      </c>
      <c r="AZ250" s="66">
        <v>0</v>
      </c>
      <c r="BA250" s="66">
        <v>0</v>
      </c>
      <c r="BB250" s="66">
        <v>0</v>
      </c>
      <c r="BC250" s="66">
        <v>0.33333333333333331</v>
      </c>
      <c r="BD250" s="66">
        <v>0</v>
      </c>
      <c r="BE250" s="67">
        <v>0</v>
      </c>
      <c r="BF250" s="59">
        <f t="shared" si="42"/>
        <v>0</v>
      </c>
      <c r="BG250" s="59"/>
      <c r="BH250" s="59"/>
      <c r="BI250" s="60">
        <f t="shared" si="55"/>
        <v>0.37158030097136124</v>
      </c>
      <c r="BJ250" s="59">
        <f t="shared" si="43"/>
        <v>0.37158030097136124</v>
      </c>
      <c r="BK250" s="69">
        <f t="shared" si="44"/>
        <v>0</v>
      </c>
      <c r="BL250" s="69">
        <f t="shared" si="44"/>
        <v>0.37158030097136124</v>
      </c>
      <c r="BM250" s="69">
        <f t="shared" si="45"/>
        <v>1467.4651457611744</v>
      </c>
      <c r="BN250" s="69">
        <f t="shared" si="46"/>
        <v>0</v>
      </c>
      <c r="BO250" s="69">
        <f t="shared" si="47"/>
        <v>1467.4651457611744</v>
      </c>
      <c r="BP250" s="69">
        <f t="shared" si="48"/>
        <v>1467.6540391064834</v>
      </c>
      <c r="BQ250" s="69">
        <f t="shared" si="49"/>
        <v>0.1888933453088929</v>
      </c>
      <c r="BR250" s="69">
        <f t="shared" si="50"/>
        <v>1467.4651457611744</v>
      </c>
      <c r="BS250" s="69">
        <f t="shared" si="51"/>
        <v>-1467.4651457611744</v>
      </c>
      <c r="BT250" s="69">
        <f t="shared" si="52"/>
        <v>-1467.2824588055121</v>
      </c>
      <c r="BU250" s="69">
        <f t="shared" si="53"/>
        <v>-2934.7476045666863</v>
      </c>
    </row>
    <row r="251" spans="1:73" ht="15" customHeight="1" x14ac:dyDescent="0.25">
      <c r="A251" s="72">
        <v>35</v>
      </c>
      <c r="B251" s="72">
        <v>552</v>
      </c>
      <c r="C251" s="72">
        <v>382501</v>
      </c>
      <c r="D251" s="72">
        <v>380008</v>
      </c>
      <c r="E251" s="73" t="s">
        <v>350</v>
      </c>
      <c r="F251" s="72" t="s">
        <v>351</v>
      </c>
      <c r="G251" s="76">
        <v>25</v>
      </c>
      <c r="H251" s="76">
        <v>25</v>
      </c>
      <c r="I251" s="75">
        <v>148</v>
      </c>
      <c r="J251" s="75">
        <v>1871</v>
      </c>
      <c r="K251" s="65">
        <f t="shared" si="54"/>
        <v>2019</v>
      </c>
      <c r="L251" s="75">
        <v>729</v>
      </c>
      <c r="M251" s="75">
        <v>1048</v>
      </c>
      <c r="N251" s="75">
        <v>-581</v>
      </c>
      <c r="O251" s="75">
        <v>823</v>
      </c>
      <c r="P251" s="75">
        <v>20.3</v>
      </c>
      <c r="Q251" s="75">
        <v>178.53</v>
      </c>
      <c r="R251" s="75">
        <v>1849</v>
      </c>
      <c r="S251" s="75">
        <v>3639</v>
      </c>
      <c r="T251" s="75">
        <v>2080</v>
      </c>
      <c r="U251" s="75">
        <v>2443</v>
      </c>
      <c r="V251" s="75">
        <v>-231</v>
      </c>
      <c r="W251" s="75">
        <v>1196</v>
      </c>
      <c r="X251" s="75">
        <v>88.89</v>
      </c>
      <c r="Y251" s="75">
        <v>148.96</v>
      </c>
      <c r="Z251" s="75">
        <v>0</v>
      </c>
      <c r="AA251" s="75">
        <v>0</v>
      </c>
      <c r="AB251" s="75">
        <v>0</v>
      </c>
      <c r="AC251" s="75">
        <v>0</v>
      </c>
      <c r="AD251" s="75">
        <v>0</v>
      </c>
      <c r="AE251" s="75">
        <v>0</v>
      </c>
      <c r="AF251" s="75">
        <v>0</v>
      </c>
      <c r="AG251" s="75">
        <v>0</v>
      </c>
      <c r="AH251" s="75">
        <v>1862</v>
      </c>
      <c r="AI251" s="75">
        <v>3639</v>
      </c>
      <c r="AJ251" s="75">
        <v>2080</v>
      </c>
      <c r="AK251" s="75">
        <v>2443</v>
      </c>
      <c r="AL251" s="75">
        <v>-218</v>
      </c>
      <c r="AM251" s="75">
        <v>1196</v>
      </c>
      <c r="AN251" s="75">
        <v>89.52</v>
      </c>
      <c r="AO251" s="75">
        <v>148.96</v>
      </c>
      <c r="AP251" s="75">
        <v>73.959999999999994</v>
      </c>
      <c r="AQ251" s="75">
        <v>145.56</v>
      </c>
      <c r="AR251" s="75">
        <v>83.2</v>
      </c>
      <c r="AS251" s="75">
        <v>97.72</v>
      </c>
      <c r="AT251" s="75">
        <v>-9.24</v>
      </c>
      <c r="AU251" s="75">
        <v>47.84</v>
      </c>
      <c r="AV251" s="75">
        <v>88.89</v>
      </c>
      <c r="AW251" s="75">
        <v>148.96</v>
      </c>
      <c r="AX251" s="66">
        <v>5.92</v>
      </c>
      <c r="AY251" s="66">
        <v>74.84</v>
      </c>
      <c r="AZ251" s="66">
        <v>29.16</v>
      </c>
      <c r="BA251" s="66">
        <v>41.92</v>
      </c>
      <c r="BB251" s="66">
        <v>-23.240000000000002</v>
      </c>
      <c r="BC251" s="66">
        <v>32.92</v>
      </c>
      <c r="BD251" s="66">
        <v>20.301783264746227</v>
      </c>
      <c r="BE251" s="67">
        <v>178.53053435114504</v>
      </c>
      <c r="BF251" s="59">
        <f t="shared" si="42"/>
        <v>0</v>
      </c>
      <c r="BG251" s="59"/>
      <c r="BH251" s="59"/>
      <c r="BI251" s="60">
        <f t="shared" si="55"/>
        <v>750.22062766117836</v>
      </c>
      <c r="BJ251" s="59">
        <f t="shared" si="43"/>
        <v>750.22062766117836</v>
      </c>
      <c r="BK251" s="69">
        <f t="shared" si="44"/>
        <v>54.993884543761467</v>
      </c>
      <c r="BL251" s="69">
        <f t="shared" si="44"/>
        <v>695.22674311741685</v>
      </c>
      <c r="BM251" s="69">
        <f t="shared" si="45"/>
        <v>12256.832429782171</v>
      </c>
      <c r="BN251" s="69">
        <f t="shared" si="46"/>
        <v>27.956215105716151</v>
      </c>
      <c r="BO251" s="69">
        <f t="shared" si="47"/>
        <v>12228.876214676455</v>
      </c>
      <c r="BP251" s="69">
        <f t="shared" si="48"/>
        <v>12582.295663749393</v>
      </c>
      <c r="BQ251" s="69">
        <f t="shared" si="49"/>
        <v>353.41944907293862</v>
      </c>
      <c r="BR251" s="69">
        <f t="shared" si="50"/>
        <v>12228.876214676455</v>
      </c>
      <c r="BS251" s="69">
        <f t="shared" si="51"/>
        <v>-12201.83854523841</v>
      </c>
      <c r="BT251" s="69">
        <f t="shared" si="52"/>
        <v>-11887.068920631977</v>
      </c>
      <c r="BU251" s="69">
        <f t="shared" si="53"/>
        <v>-24088.907465870387</v>
      </c>
    </row>
    <row r="252" spans="1:73" ht="15" customHeight="1" x14ac:dyDescent="0.25">
      <c r="A252" s="72">
        <v>35</v>
      </c>
      <c r="B252" s="72">
        <v>554</v>
      </c>
      <c r="C252" s="72">
        <v>380101</v>
      </c>
      <c r="D252" s="72">
        <v>382501</v>
      </c>
      <c r="E252" s="73" t="s">
        <v>352</v>
      </c>
      <c r="F252" s="72" t="s">
        <v>350</v>
      </c>
      <c r="G252" s="76">
        <v>16</v>
      </c>
      <c r="H252" s="76">
        <v>16</v>
      </c>
      <c r="I252" s="75">
        <v>5347</v>
      </c>
      <c r="J252" s="75">
        <v>5385</v>
      </c>
      <c r="K252" s="65">
        <f t="shared" si="54"/>
        <v>10732</v>
      </c>
      <c r="L252" s="75">
        <v>6891</v>
      </c>
      <c r="M252" s="75">
        <v>3694</v>
      </c>
      <c r="N252" s="75">
        <v>-1544</v>
      </c>
      <c r="O252" s="75">
        <v>1691</v>
      </c>
      <c r="P252" s="75">
        <v>77.59</v>
      </c>
      <c r="Q252" s="75">
        <v>145.78</v>
      </c>
      <c r="R252" s="75">
        <v>11528</v>
      </c>
      <c r="S252" s="75">
        <v>11631</v>
      </c>
      <c r="T252" s="75">
        <v>13538</v>
      </c>
      <c r="U252" s="75">
        <v>10343</v>
      </c>
      <c r="V252" s="75">
        <v>-2010</v>
      </c>
      <c r="W252" s="75">
        <v>1288</v>
      </c>
      <c r="X252" s="75">
        <v>85.15</v>
      </c>
      <c r="Y252" s="75">
        <v>112.45</v>
      </c>
      <c r="Z252" s="75">
        <v>0</v>
      </c>
      <c r="AA252" s="75">
        <v>0</v>
      </c>
      <c r="AB252" s="75">
        <v>0</v>
      </c>
      <c r="AC252" s="75">
        <v>0</v>
      </c>
      <c r="AD252" s="75">
        <v>0</v>
      </c>
      <c r="AE252" s="75">
        <v>0</v>
      </c>
      <c r="AF252" s="75">
        <v>0</v>
      </c>
      <c r="AG252" s="75">
        <v>0</v>
      </c>
      <c r="AH252" s="75">
        <v>11556</v>
      </c>
      <c r="AI252" s="75">
        <v>11631</v>
      </c>
      <c r="AJ252" s="75">
        <v>13538</v>
      </c>
      <c r="AK252" s="75">
        <v>10343</v>
      </c>
      <c r="AL252" s="75">
        <v>-1982</v>
      </c>
      <c r="AM252" s="75">
        <v>1288</v>
      </c>
      <c r="AN252" s="75">
        <v>85.36</v>
      </c>
      <c r="AO252" s="75">
        <v>112.45</v>
      </c>
      <c r="AP252" s="75">
        <v>720.5</v>
      </c>
      <c r="AQ252" s="75">
        <v>726.94</v>
      </c>
      <c r="AR252" s="75">
        <v>846.13</v>
      </c>
      <c r="AS252" s="75">
        <v>646.44000000000005</v>
      </c>
      <c r="AT252" s="75">
        <v>-125.63</v>
      </c>
      <c r="AU252" s="75">
        <v>80.5</v>
      </c>
      <c r="AV252" s="75">
        <v>85.15</v>
      </c>
      <c r="AW252" s="75">
        <v>112.45</v>
      </c>
      <c r="AX252" s="66">
        <v>334.1875</v>
      </c>
      <c r="AY252" s="66">
        <v>336.5625</v>
      </c>
      <c r="AZ252" s="66">
        <v>430.6875</v>
      </c>
      <c r="BA252" s="66">
        <v>230.875</v>
      </c>
      <c r="BB252" s="66">
        <v>-96.5</v>
      </c>
      <c r="BC252" s="66">
        <v>105.6875</v>
      </c>
      <c r="BD252" s="66">
        <v>77.593963140327958</v>
      </c>
      <c r="BE252" s="67">
        <v>145.77693557119653</v>
      </c>
      <c r="BF252" s="59">
        <f t="shared" si="42"/>
        <v>0</v>
      </c>
      <c r="BG252" s="59"/>
      <c r="BH252" s="59"/>
      <c r="BI252" s="60">
        <f t="shared" si="55"/>
        <v>3987.7997900246487</v>
      </c>
      <c r="BJ252" s="59">
        <f t="shared" si="43"/>
        <v>3987.7997900246487</v>
      </c>
      <c r="BK252" s="69">
        <f t="shared" si="44"/>
        <v>1986.8398692938686</v>
      </c>
      <c r="BL252" s="69">
        <f t="shared" si="44"/>
        <v>2000.9599207307804</v>
      </c>
      <c r="BM252" s="69">
        <f t="shared" si="45"/>
        <v>8836.4934947595812</v>
      </c>
      <c r="BN252" s="69">
        <f t="shared" si="46"/>
        <v>1010.0127173666503</v>
      </c>
      <c r="BO252" s="69">
        <f t="shared" si="47"/>
        <v>7826.4807773929306</v>
      </c>
      <c r="BP252" s="69">
        <f t="shared" si="48"/>
        <v>8843.671441881319</v>
      </c>
      <c r="BQ252" s="69">
        <f t="shared" si="49"/>
        <v>1017.1906644883883</v>
      </c>
      <c r="BR252" s="69">
        <f t="shared" si="50"/>
        <v>7826.4807773929306</v>
      </c>
      <c r="BS252" s="69">
        <f t="shared" si="51"/>
        <v>-6849.653625465713</v>
      </c>
      <c r="BT252" s="69">
        <f t="shared" si="52"/>
        <v>-6842.7115211505388</v>
      </c>
      <c r="BU252" s="69">
        <f t="shared" si="53"/>
        <v>-13692.365146616252</v>
      </c>
    </row>
    <row r="253" spans="1:73" ht="15" customHeight="1" x14ac:dyDescent="0.25">
      <c r="A253" s="72">
        <v>35</v>
      </c>
      <c r="B253" s="72">
        <v>556</v>
      </c>
      <c r="C253" s="72">
        <v>350502</v>
      </c>
      <c r="D253" s="72">
        <v>382501</v>
      </c>
      <c r="E253" s="73" t="s">
        <v>353</v>
      </c>
      <c r="F253" s="72" t="s">
        <v>350</v>
      </c>
      <c r="G253" s="76">
        <v>10</v>
      </c>
      <c r="H253" s="76">
        <v>10</v>
      </c>
      <c r="I253" s="75">
        <v>0</v>
      </c>
      <c r="J253" s="75">
        <v>0</v>
      </c>
      <c r="K253" s="65">
        <f t="shared" si="54"/>
        <v>0</v>
      </c>
      <c r="L253" s="75">
        <v>0</v>
      </c>
      <c r="M253" s="75">
        <v>0</v>
      </c>
      <c r="N253" s="75">
        <v>0</v>
      </c>
      <c r="O253" s="75">
        <v>0</v>
      </c>
      <c r="P253" s="75">
        <v>0</v>
      </c>
      <c r="Q253" s="75">
        <v>0</v>
      </c>
      <c r="R253" s="75">
        <v>0</v>
      </c>
      <c r="S253" s="75">
        <v>0</v>
      </c>
      <c r="T253" s="75">
        <v>0</v>
      </c>
      <c r="U253" s="75">
        <v>0</v>
      </c>
      <c r="V253" s="75">
        <v>0</v>
      </c>
      <c r="W253" s="75">
        <v>0</v>
      </c>
      <c r="X253" s="75">
        <v>0</v>
      </c>
      <c r="Y253" s="75">
        <v>0</v>
      </c>
      <c r="Z253" s="75">
        <v>0</v>
      </c>
      <c r="AA253" s="75">
        <v>0</v>
      </c>
      <c r="AB253" s="75">
        <v>0</v>
      </c>
      <c r="AC253" s="75">
        <v>0</v>
      </c>
      <c r="AD253" s="75">
        <v>0</v>
      </c>
      <c r="AE253" s="75">
        <v>0</v>
      </c>
      <c r="AF253" s="75">
        <v>0</v>
      </c>
      <c r="AG253" s="75">
        <v>0</v>
      </c>
      <c r="AH253" s="75">
        <v>0</v>
      </c>
      <c r="AI253" s="75">
        <v>0</v>
      </c>
      <c r="AJ253" s="75">
        <v>0</v>
      </c>
      <c r="AK253" s="75">
        <v>0</v>
      </c>
      <c r="AL253" s="75">
        <v>0</v>
      </c>
      <c r="AM253" s="75">
        <v>0</v>
      </c>
      <c r="AN253" s="75">
        <v>0</v>
      </c>
      <c r="AO253" s="75">
        <v>0</v>
      </c>
      <c r="AP253" s="75">
        <v>0</v>
      </c>
      <c r="AQ253" s="75">
        <v>0</v>
      </c>
      <c r="AR253" s="75">
        <v>0</v>
      </c>
      <c r="AS253" s="75">
        <v>0</v>
      </c>
      <c r="AT253" s="75">
        <v>0</v>
      </c>
      <c r="AU253" s="75">
        <v>0</v>
      </c>
      <c r="AV253" s="75">
        <v>0</v>
      </c>
      <c r="AW253" s="75">
        <v>0</v>
      </c>
      <c r="AX253" s="66">
        <v>0</v>
      </c>
      <c r="AY253" s="66">
        <v>0</v>
      </c>
      <c r="AZ253" s="66">
        <v>0</v>
      </c>
      <c r="BA253" s="66">
        <v>0</v>
      </c>
      <c r="BB253" s="66">
        <v>0</v>
      </c>
      <c r="BC253" s="66">
        <v>0</v>
      </c>
      <c r="BD253" s="66">
        <v>0</v>
      </c>
      <c r="BE253" s="67">
        <v>0</v>
      </c>
      <c r="BF253" s="59">
        <f t="shared" si="42"/>
        <v>0</v>
      </c>
      <c r="BG253" s="59"/>
      <c r="BH253" s="59"/>
      <c r="BI253" s="60">
        <f t="shared" si="55"/>
        <v>0</v>
      </c>
      <c r="BJ253" s="59">
        <f t="shared" si="43"/>
        <v>0</v>
      </c>
      <c r="BK253" s="69">
        <f t="shared" si="44"/>
        <v>0</v>
      </c>
      <c r="BL253" s="69">
        <f t="shared" si="44"/>
        <v>0</v>
      </c>
      <c r="BM253" s="69">
        <f t="shared" si="45"/>
        <v>4891.5504858705817</v>
      </c>
      <c r="BN253" s="69">
        <f t="shared" si="46"/>
        <v>0</v>
      </c>
      <c r="BO253" s="69">
        <f t="shared" si="47"/>
        <v>4891.5504858705817</v>
      </c>
      <c r="BP253" s="69">
        <f t="shared" si="48"/>
        <v>4891.5504858705817</v>
      </c>
      <c r="BQ253" s="69">
        <f t="shared" si="49"/>
        <v>0</v>
      </c>
      <c r="BR253" s="69">
        <f t="shared" si="50"/>
        <v>4891.5504858705817</v>
      </c>
      <c r="BS253" s="69">
        <f t="shared" si="51"/>
        <v>-4891.5504858705817</v>
      </c>
      <c r="BT253" s="69">
        <f t="shared" si="52"/>
        <v>-4891.5504858705817</v>
      </c>
      <c r="BU253" s="69">
        <f t="shared" si="53"/>
        <v>-9783.1009717411634</v>
      </c>
    </row>
    <row r="254" spans="1:73" ht="15" customHeight="1" x14ac:dyDescent="0.25">
      <c r="A254" s="72">
        <v>35</v>
      </c>
      <c r="B254" s="72">
        <v>558</v>
      </c>
      <c r="C254" s="72">
        <v>382501</v>
      </c>
      <c r="D254" s="72">
        <v>384704</v>
      </c>
      <c r="E254" s="73" t="s">
        <v>350</v>
      </c>
      <c r="F254" s="72" t="s">
        <v>354</v>
      </c>
      <c r="G254" s="76">
        <v>66</v>
      </c>
      <c r="H254" s="76">
        <v>66</v>
      </c>
      <c r="I254" s="75">
        <v>79</v>
      </c>
      <c r="J254" s="75">
        <v>190</v>
      </c>
      <c r="K254" s="65">
        <f t="shared" si="54"/>
        <v>269</v>
      </c>
      <c r="L254" s="75">
        <v>271</v>
      </c>
      <c r="M254" s="75">
        <v>83</v>
      </c>
      <c r="N254" s="75">
        <v>-192</v>
      </c>
      <c r="O254" s="75">
        <v>107</v>
      </c>
      <c r="P254" s="75">
        <v>29.15</v>
      </c>
      <c r="Q254" s="75">
        <v>228.92</v>
      </c>
      <c r="R254" s="75">
        <v>239</v>
      </c>
      <c r="S254" s="75">
        <v>377</v>
      </c>
      <c r="T254" s="75">
        <v>618</v>
      </c>
      <c r="U254" s="75">
        <v>334</v>
      </c>
      <c r="V254" s="75">
        <v>-379</v>
      </c>
      <c r="W254" s="75">
        <v>43</v>
      </c>
      <c r="X254" s="75">
        <v>38.67</v>
      </c>
      <c r="Y254" s="75">
        <v>112.87</v>
      </c>
      <c r="Z254" s="75">
        <v>0</v>
      </c>
      <c r="AA254" s="75">
        <v>0</v>
      </c>
      <c r="AB254" s="75">
        <v>0</v>
      </c>
      <c r="AC254" s="75">
        <v>0</v>
      </c>
      <c r="AD254" s="75">
        <v>0</v>
      </c>
      <c r="AE254" s="75">
        <v>0</v>
      </c>
      <c r="AF254" s="75">
        <v>0</v>
      </c>
      <c r="AG254" s="75">
        <v>0</v>
      </c>
      <c r="AH254" s="75">
        <v>239</v>
      </c>
      <c r="AI254" s="75">
        <v>377</v>
      </c>
      <c r="AJ254" s="75">
        <v>618</v>
      </c>
      <c r="AK254" s="75">
        <v>334</v>
      </c>
      <c r="AL254" s="75">
        <v>-379</v>
      </c>
      <c r="AM254" s="75">
        <v>43</v>
      </c>
      <c r="AN254" s="75">
        <v>38.67</v>
      </c>
      <c r="AO254" s="75">
        <v>112.87</v>
      </c>
      <c r="AP254" s="75">
        <v>3.62</v>
      </c>
      <c r="AQ254" s="75">
        <v>5.71</v>
      </c>
      <c r="AR254" s="75">
        <v>9.36</v>
      </c>
      <c r="AS254" s="75">
        <v>5.0599999999999996</v>
      </c>
      <c r="AT254" s="75">
        <v>-5.74</v>
      </c>
      <c r="AU254" s="75">
        <v>0.65</v>
      </c>
      <c r="AV254" s="75">
        <v>38.68</v>
      </c>
      <c r="AW254" s="75">
        <v>112.85</v>
      </c>
      <c r="AX254" s="66">
        <v>1.196969696969697</v>
      </c>
      <c r="AY254" s="66">
        <v>2.8787878787878789</v>
      </c>
      <c r="AZ254" s="66">
        <v>4.1060606060606064</v>
      </c>
      <c r="BA254" s="66">
        <v>1.2575757575757576</v>
      </c>
      <c r="BB254" s="66">
        <v>-2.9090909090909092</v>
      </c>
      <c r="BC254" s="66">
        <v>1.6212121212121213</v>
      </c>
      <c r="BD254" s="66">
        <v>29.15129151291513</v>
      </c>
      <c r="BE254" s="67">
        <v>228.91566265060243</v>
      </c>
      <c r="BF254" s="59">
        <f t="shared" si="42"/>
        <v>0</v>
      </c>
      <c r="BG254" s="59"/>
      <c r="BH254" s="59"/>
      <c r="BI254" s="60">
        <f t="shared" si="55"/>
        <v>99.955100961296168</v>
      </c>
      <c r="BJ254" s="59">
        <f t="shared" si="43"/>
        <v>99.955100961296168</v>
      </c>
      <c r="BK254" s="69">
        <f t="shared" si="44"/>
        <v>29.354843776737539</v>
      </c>
      <c r="BL254" s="69">
        <f t="shared" si="44"/>
        <v>70.600257184558643</v>
      </c>
      <c r="BM254" s="69">
        <f t="shared" si="45"/>
        <v>32299.155781025242</v>
      </c>
      <c r="BN254" s="69">
        <f t="shared" si="46"/>
        <v>14.922574279402539</v>
      </c>
      <c r="BO254" s="69">
        <f t="shared" si="47"/>
        <v>32284.233206745837</v>
      </c>
      <c r="BP254" s="69">
        <f t="shared" si="48"/>
        <v>32320.122942354526</v>
      </c>
      <c r="BQ254" s="69">
        <f t="shared" si="49"/>
        <v>35.889735608689648</v>
      </c>
      <c r="BR254" s="69">
        <f t="shared" si="50"/>
        <v>32284.233206745837</v>
      </c>
      <c r="BS254" s="69">
        <f t="shared" si="51"/>
        <v>-32269.800937248503</v>
      </c>
      <c r="BT254" s="69">
        <f t="shared" si="52"/>
        <v>-32249.522685169966</v>
      </c>
      <c r="BU254" s="69">
        <f t="shared" si="53"/>
        <v>-64519.323622418466</v>
      </c>
    </row>
    <row r="255" spans="1:73" ht="30" customHeight="1" x14ac:dyDescent="0.25">
      <c r="A255" s="72">
        <v>35</v>
      </c>
      <c r="B255" s="72">
        <v>560</v>
      </c>
      <c r="C255" s="72">
        <v>350503</v>
      </c>
      <c r="D255" s="72">
        <v>384704</v>
      </c>
      <c r="E255" s="73" t="s">
        <v>355</v>
      </c>
      <c r="F255" s="72" t="s">
        <v>354</v>
      </c>
      <c r="G255" s="76">
        <v>21</v>
      </c>
      <c r="H255" s="76">
        <v>21</v>
      </c>
      <c r="I255" s="75">
        <v>51</v>
      </c>
      <c r="J255" s="75">
        <v>20</v>
      </c>
      <c r="K255" s="65">
        <f t="shared" si="54"/>
        <v>71</v>
      </c>
      <c r="L255" s="75">
        <v>18</v>
      </c>
      <c r="M255" s="75">
        <v>69</v>
      </c>
      <c r="N255" s="75">
        <v>33</v>
      </c>
      <c r="O255" s="75">
        <v>-49</v>
      </c>
      <c r="P255" s="75">
        <v>283.33</v>
      </c>
      <c r="Q255" s="75">
        <v>28.99</v>
      </c>
      <c r="R255" s="75">
        <v>101</v>
      </c>
      <c r="S255" s="75">
        <v>67</v>
      </c>
      <c r="T255" s="75">
        <v>70</v>
      </c>
      <c r="U255" s="75">
        <v>151</v>
      </c>
      <c r="V255" s="75">
        <v>31</v>
      </c>
      <c r="W255" s="75">
        <v>-84</v>
      </c>
      <c r="X255" s="75">
        <v>144.29</v>
      </c>
      <c r="Y255" s="75">
        <v>44.37</v>
      </c>
      <c r="Z255" s="75">
        <v>0</v>
      </c>
      <c r="AA255" s="75">
        <v>0</v>
      </c>
      <c r="AB255" s="75">
        <v>0</v>
      </c>
      <c r="AC255" s="75">
        <v>0</v>
      </c>
      <c r="AD255" s="75">
        <v>0</v>
      </c>
      <c r="AE255" s="75">
        <v>0</v>
      </c>
      <c r="AF255" s="75">
        <v>0</v>
      </c>
      <c r="AG255" s="75">
        <v>0</v>
      </c>
      <c r="AH255" s="75">
        <v>101</v>
      </c>
      <c r="AI255" s="75">
        <v>67</v>
      </c>
      <c r="AJ255" s="75">
        <v>70</v>
      </c>
      <c r="AK255" s="75">
        <v>151</v>
      </c>
      <c r="AL255" s="75">
        <v>31</v>
      </c>
      <c r="AM255" s="75">
        <v>-84</v>
      </c>
      <c r="AN255" s="75">
        <v>144.29</v>
      </c>
      <c r="AO255" s="75">
        <v>44.37</v>
      </c>
      <c r="AP255" s="75">
        <v>4.8099999999999996</v>
      </c>
      <c r="AQ255" s="75">
        <v>3.19</v>
      </c>
      <c r="AR255" s="75">
        <v>3.33</v>
      </c>
      <c r="AS255" s="75">
        <v>7.19</v>
      </c>
      <c r="AT255" s="75">
        <v>1.48</v>
      </c>
      <c r="AU255" s="75">
        <v>-4</v>
      </c>
      <c r="AV255" s="75">
        <v>144.44</v>
      </c>
      <c r="AW255" s="75">
        <v>44.37</v>
      </c>
      <c r="AX255" s="66">
        <v>2.4285714285714284</v>
      </c>
      <c r="AY255" s="66">
        <v>0.95238095238095233</v>
      </c>
      <c r="AZ255" s="66">
        <v>0.8571428571428571</v>
      </c>
      <c r="BA255" s="66">
        <v>3.2857142857142856</v>
      </c>
      <c r="BB255" s="66">
        <v>1.5714285714285712</v>
      </c>
      <c r="BC255" s="66">
        <v>-2.333333333333333</v>
      </c>
      <c r="BD255" s="66">
        <v>283.33333333333337</v>
      </c>
      <c r="BE255" s="67">
        <v>28.985507246376812</v>
      </c>
      <c r="BF255" s="59">
        <f t="shared" si="42"/>
        <v>0</v>
      </c>
      <c r="BG255" s="59"/>
      <c r="BH255" s="59"/>
      <c r="BI255" s="60">
        <f t="shared" si="55"/>
        <v>26.382201368966648</v>
      </c>
      <c r="BJ255" s="59">
        <f t="shared" si="43"/>
        <v>26.382201368966648</v>
      </c>
      <c r="BK255" s="69">
        <f t="shared" si="44"/>
        <v>18.950595349539423</v>
      </c>
      <c r="BL255" s="69">
        <f t="shared" si="44"/>
        <v>7.4316060194272247</v>
      </c>
      <c r="BM255" s="69">
        <f t="shared" si="45"/>
        <v>10281.889580938974</v>
      </c>
      <c r="BN255" s="69">
        <f t="shared" si="46"/>
        <v>9.6335606107535376</v>
      </c>
      <c r="BO255" s="69">
        <f t="shared" si="47"/>
        <v>10272.256020328221</v>
      </c>
      <c r="BP255" s="69">
        <f t="shared" si="48"/>
        <v>10276.033887234398</v>
      </c>
      <c r="BQ255" s="69">
        <f t="shared" si="49"/>
        <v>3.777866906177858</v>
      </c>
      <c r="BR255" s="69">
        <f t="shared" si="50"/>
        <v>10272.256020328221</v>
      </c>
      <c r="BS255" s="69">
        <f t="shared" si="51"/>
        <v>-10262.938985589435</v>
      </c>
      <c r="BT255" s="69">
        <f t="shared" si="52"/>
        <v>-10268.602281214971</v>
      </c>
      <c r="BU255" s="69">
        <f t="shared" si="53"/>
        <v>-20531.541266804408</v>
      </c>
    </row>
    <row r="256" spans="1:73" ht="15" customHeight="1" x14ac:dyDescent="0.25">
      <c r="A256" s="72">
        <v>35</v>
      </c>
      <c r="B256" s="72">
        <v>584</v>
      </c>
      <c r="C256" s="72">
        <v>384121</v>
      </c>
      <c r="D256" s="72">
        <v>384526</v>
      </c>
      <c r="E256" s="73" t="s">
        <v>356</v>
      </c>
      <c r="F256" s="72" t="s">
        <v>357</v>
      </c>
      <c r="G256" s="76">
        <v>44</v>
      </c>
      <c r="H256" s="76">
        <v>44</v>
      </c>
      <c r="I256" s="75">
        <v>0</v>
      </c>
      <c r="J256" s="75">
        <v>0</v>
      </c>
      <c r="K256" s="65">
        <f t="shared" si="54"/>
        <v>0</v>
      </c>
      <c r="L256" s="75">
        <v>0</v>
      </c>
      <c r="M256" s="75">
        <v>0</v>
      </c>
      <c r="N256" s="75">
        <v>0</v>
      </c>
      <c r="O256" s="75">
        <v>0</v>
      </c>
      <c r="P256" s="75">
        <v>0</v>
      </c>
      <c r="Q256" s="75">
        <v>0</v>
      </c>
      <c r="R256" s="75">
        <v>0</v>
      </c>
      <c r="S256" s="75">
        <v>0</v>
      </c>
      <c r="T256" s="75">
        <v>1</v>
      </c>
      <c r="U256" s="75">
        <v>2</v>
      </c>
      <c r="V256" s="75">
        <v>-1</v>
      </c>
      <c r="W256" s="75">
        <v>-2</v>
      </c>
      <c r="X256" s="75">
        <v>0</v>
      </c>
      <c r="Y256" s="75">
        <v>0</v>
      </c>
      <c r="Z256" s="75">
        <v>0</v>
      </c>
      <c r="AA256" s="75">
        <v>3</v>
      </c>
      <c r="AB256" s="75">
        <v>2</v>
      </c>
      <c r="AC256" s="75">
        <v>3</v>
      </c>
      <c r="AD256" s="75">
        <v>-2</v>
      </c>
      <c r="AE256" s="75">
        <v>0</v>
      </c>
      <c r="AF256" s="75">
        <v>0</v>
      </c>
      <c r="AG256" s="75">
        <v>100</v>
      </c>
      <c r="AH256" s="75">
        <v>82</v>
      </c>
      <c r="AI256" s="75">
        <v>82</v>
      </c>
      <c r="AJ256" s="75">
        <v>113</v>
      </c>
      <c r="AK256" s="75">
        <v>116</v>
      </c>
      <c r="AL256" s="75">
        <v>-31</v>
      </c>
      <c r="AM256" s="75">
        <v>-34</v>
      </c>
      <c r="AN256" s="75">
        <v>72.569999999999993</v>
      </c>
      <c r="AO256" s="75">
        <v>70.69</v>
      </c>
      <c r="AP256" s="75">
        <v>0</v>
      </c>
      <c r="AQ256" s="75">
        <v>0</v>
      </c>
      <c r="AR256" s="75">
        <v>0.02</v>
      </c>
      <c r="AS256" s="75">
        <v>0.05</v>
      </c>
      <c r="AT256" s="75">
        <v>-0.02</v>
      </c>
      <c r="AU256" s="75">
        <v>-0.05</v>
      </c>
      <c r="AV256" s="75">
        <v>0</v>
      </c>
      <c r="AW256" s="75">
        <v>0</v>
      </c>
      <c r="AX256" s="66">
        <v>0</v>
      </c>
      <c r="AY256" s="66">
        <v>0</v>
      </c>
      <c r="AZ256" s="66">
        <v>0</v>
      </c>
      <c r="BA256" s="66">
        <v>0</v>
      </c>
      <c r="BB256" s="66">
        <v>0</v>
      </c>
      <c r="BC256" s="66">
        <v>0</v>
      </c>
      <c r="BD256" s="66">
        <v>0</v>
      </c>
      <c r="BE256" s="67">
        <v>0</v>
      </c>
      <c r="BF256" s="59">
        <f t="shared" si="42"/>
        <v>0</v>
      </c>
      <c r="BG256" s="59"/>
      <c r="BH256" s="59"/>
      <c r="BI256" s="60">
        <f t="shared" si="55"/>
        <v>0</v>
      </c>
      <c r="BJ256" s="59">
        <f t="shared" si="43"/>
        <v>0</v>
      </c>
      <c r="BK256" s="69">
        <f t="shared" si="44"/>
        <v>0</v>
      </c>
      <c r="BL256" s="69">
        <f t="shared" si="44"/>
        <v>0</v>
      </c>
      <c r="BM256" s="69">
        <f t="shared" si="45"/>
        <v>21522.822137830561</v>
      </c>
      <c r="BN256" s="69">
        <f t="shared" si="46"/>
        <v>0</v>
      </c>
      <c r="BO256" s="69">
        <f t="shared" si="47"/>
        <v>21522.822137830561</v>
      </c>
      <c r="BP256" s="69">
        <f t="shared" si="48"/>
        <v>21522.822137830561</v>
      </c>
      <c r="BQ256" s="69">
        <f t="shared" si="49"/>
        <v>0</v>
      </c>
      <c r="BR256" s="69">
        <f t="shared" si="50"/>
        <v>21522.822137830561</v>
      </c>
      <c r="BS256" s="69">
        <f t="shared" si="51"/>
        <v>-21522.822137830561</v>
      </c>
      <c r="BT256" s="69">
        <f t="shared" si="52"/>
        <v>-21522.822137830561</v>
      </c>
      <c r="BU256" s="69">
        <f t="shared" si="53"/>
        <v>-43045.644275661121</v>
      </c>
    </row>
    <row r="257" spans="1:74" ht="15" customHeight="1" x14ac:dyDescent="0.25">
      <c r="A257" s="72">
        <v>35</v>
      </c>
      <c r="B257" s="72">
        <v>586</v>
      </c>
      <c r="C257" s="72">
        <v>384403</v>
      </c>
      <c r="D257" s="72">
        <v>384456</v>
      </c>
      <c r="E257" s="73" t="s">
        <v>358</v>
      </c>
      <c r="F257" s="72" t="s">
        <v>359</v>
      </c>
      <c r="G257" s="76">
        <v>19</v>
      </c>
      <c r="H257" s="76">
        <v>19</v>
      </c>
      <c r="I257" s="75">
        <v>0</v>
      </c>
      <c r="J257" s="75">
        <v>0</v>
      </c>
      <c r="K257" s="65">
        <f t="shared" si="54"/>
        <v>0</v>
      </c>
      <c r="L257" s="75">
        <v>0</v>
      </c>
      <c r="M257" s="75">
        <v>0</v>
      </c>
      <c r="N257" s="75">
        <v>0</v>
      </c>
      <c r="O257" s="75">
        <v>0</v>
      </c>
      <c r="P257" s="75">
        <v>0</v>
      </c>
      <c r="Q257" s="75">
        <v>0</v>
      </c>
      <c r="R257" s="75">
        <v>0</v>
      </c>
      <c r="S257" s="75">
        <v>0</v>
      </c>
      <c r="T257" s="75">
        <v>0</v>
      </c>
      <c r="U257" s="75">
        <v>0</v>
      </c>
      <c r="V257" s="75">
        <v>0</v>
      </c>
      <c r="W257" s="75">
        <v>0</v>
      </c>
      <c r="X257" s="75">
        <v>0</v>
      </c>
      <c r="Y257" s="75">
        <v>0</v>
      </c>
      <c r="Z257" s="75">
        <v>355</v>
      </c>
      <c r="AA257" s="75">
        <v>357</v>
      </c>
      <c r="AB257" s="75">
        <v>440</v>
      </c>
      <c r="AC257" s="75">
        <v>442</v>
      </c>
      <c r="AD257" s="75">
        <v>-85</v>
      </c>
      <c r="AE257" s="75">
        <v>-85</v>
      </c>
      <c r="AF257" s="75">
        <v>80.680000000000007</v>
      </c>
      <c r="AG257" s="75">
        <v>80.77</v>
      </c>
      <c r="AH257" s="75">
        <v>358</v>
      </c>
      <c r="AI257" s="75">
        <v>358</v>
      </c>
      <c r="AJ257" s="75">
        <v>459</v>
      </c>
      <c r="AK257" s="75">
        <v>457</v>
      </c>
      <c r="AL257" s="75">
        <v>-101</v>
      </c>
      <c r="AM257" s="75">
        <v>-99</v>
      </c>
      <c r="AN257" s="75">
        <v>78</v>
      </c>
      <c r="AO257" s="75">
        <v>78.34</v>
      </c>
      <c r="AP257" s="75">
        <v>0</v>
      </c>
      <c r="AQ257" s="75">
        <v>0</v>
      </c>
      <c r="AR257" s="75">
        <v>0</v>
      </c>
      <c r="AS257" s="75">
        <v>0</v>
      </c>
      <c r="AT257" s="75">
        <v>0</v>
      </c>
      <c r="AU257" s="75">
        <v>0</v>
      </c>
      <c r="AV257" s="75">
        <v>0</v>
      </c>
      <c r="AW257" s="75">
        <v>0</v>
      </c>
      <c r="AX257" s="66">
        <v>0</v>
      </c>
      <c r="AY257" s="66">
        <v>0</v>
      </c>
      <c r="AZ257" s="66">
        <v>0</v>
      </c>
      <c r="BA257" s="66">
        <v>0</v>
      </c>
      <c r="BB257" s="66">
        <v>0</v>
      </c>
      <c r="BC257" s="66">
        <v>0</v>
      </c>
      <c r="BD257" s="66">
        <v>0</v>
      </c>
      <c r="BE257" s="67">
        <v>0</v>
      </c>
      <c r="BF257" s="59">
        <f t="shared" si="42"/>
        <v>0</v>
      </c>
      <c r="BG257" s="59"/>
      <c r="BH257" s="59"/>
      <c r="BI257" s="60">
        <f t="shared" si="55"/>
        <v>0</v>
      </c>
      <c r="BJ257" s="59">
        <f t="shared" si="43"/>
        <v>0</v>
      </c>
      <c r="BK257" s="69">
        <f t="shared" si="44"/>
        <v>0</v>
      </c>
      <c r="BL257" s="69">
        <f t="shared" si="44"/>
        <v>0</v>
      </c>
      <c r="BM257" s="69">
        <f t="shared" si="45"/>
        <v>9293.9459231541059</v>
      </c>
      <c r="BN257" s="69">
        <f t="shared" si="46"/>
        <v>0</v>
      </c>
      <c r="BO257" s="69">
        <f t="shared" si="47"/>
        <v>9293.9459231541059</v>
      </c>
      <c r="BP257" s="69">
        <f t="shared" si="48"/>
        <v>9293.9459231541059</v>
      </c>
      <c r="BQ257" s="69">
        <f t="shared" si="49"/>
        <v>0</v>
      </c>
      <c r="BR257" s="69">
        <f t="shared" si="50"/>
        <v>9293.9459231541059</v>
      </c>
      <c r="BS257" s="69">
        <f t="shared" si="51"/>
        <v>-9293.9459231541059</v>
      </c>
      <c r="BT257" s="69">
        <f t="shared" si="52"/>
        <v>-9293.9459231541059</v>
      </c>
      <c r="BU257" s="69">
        <f t="shared" si="53"/>
        <v>-18587.891846308212</v>
      </c>
      <c r="BV257" s="83">
        <f t="shared" ref="BV257:BV320" si="56">BK257+BL257-BI257</f>
        <v>0</v>
      </c>
    </row>
    <row r="258" spans="1:74" ht="15" customHeight="1" x14ac:dyDescent="0.25">
      <c r="A258" s="72">
        <v>40</v>
      </c>
      <c r="B258" s="72">
        <v>101</v>
      </c>
      <c r="C258" s="72">
        <v>405718</v>
      </c>
      <c r="D258" s="72">
        <v>405607</v>
      </c>
      <c r="E258" s="84" t="s">
        <v>360</v>
      </c>
      <c r="F258" s="85" t="s">
        <v>361</v>
      </c>
      <c r="G258" s="76">
        <v>1</v>
      </c>
      <c r="H258" s="76">
        <v>1</v>
      </c>
      <c r="I258" s="75">
        <v>87.06</v>
      </c>
      <c r="J258" s="75">
        <v>84.367999999999995</v>
      </c>
      <c r="K258" s="65">
        <f t="shared" si="54"/>
        <v>171.428</v>
      </c>
      <c r="L258" s="75">
        <v>4</v>
      </c>
      <c r="M258" s="75">
        <v>78</v>
      </c>
      <c r="N258" s="75">
        <v>83.06</v>
      </c>
      <c r="O258" s="75">
        <v>6.3680000000000003</v>
      </c>
      <c r="P258" s="75">
        <v>2176.5</v>
      </c>
      <c r="Q258" s="75">
        <v>108.16</v>
      </c>
      <c r="R258" s="75">
        <v>145.173</v>
      </c>
      <c r="S258" s="75">
        <v>121.02500000000001</v>
      </c>
      <c r="T258" s="75">
        <v>11</v>
      </c>
      <c r="U258" s="75">
        <v>106</v>
      </c>
      <c r="V258" s="75">
        <v>134.173</v>
      </c>
      <c r="W258" s="75">
        <v>15.025</v>
      </c>
      <c r="X258" s="75">
        <v>1319.75</v>
      </c>
      <c r="Y258" s="75">
        <v>114.17</v>
      </c>
      <c r="Z258" s="75">
        <v>5.82</v>
      </c>
      <c r="AA258" s="75">
        <v>9.16</v>
      </c>
      <c r="AB258" s="75">
        <v>1</v>
      </c>
      <c r="AC258" s="75">
        <v>1</v>
      </c>
      <c r="AD258" s="75">
        <v>4.82</v>
      </c>
      <c r="AE258" s="75">
        <v>8.16</v>
      </c>
      <c r="AF258" s="75">
        <v>582</v>
      </c>
      <c r="AG258" s="75">
        <v>916</v>
      </c>
      <c r="AH258" s="75">
        <v>153.54300000000001</v>
      </c>
      <c r="AI258" s="75">
        <v>135.32</v>
      </c>
      <c r="AJ258" s="75">
        <v>12</v>
      </c>
      <c r="AK258" s="75">
        <v>107</v>
      </c>
      <c r="AL258" s="75">
        <v>141.54300000000001</v>
      </c>
      <c r="AM258" s="75">
        <v>28.32</v>
      </c>
      <c r="AN258" s="75">
        <v>1279.53</v>
      </c>
      <c r="AO258" s="75">
        <v>126.47</v>
      </c>
      <c r="AP258" s="75">
        <v>145.16999999999999</v>
      </c>
      <c r="AQ258" s="75">
        <v>121.03</v>
      </c>
      <c r="AR258" s="75">
        <v>11</v>
      </c>
      <c r="AS258" s="75">
        <v>106</v>
      </c>
      <c r="AT258" s="75">
        <v>134.16999999999999</v>
      </c>
      <c r="AU258" s="75">
        <v>15.03</v>
      </c>
      <c r="AV258" s="75">
        <v>1319.73</v>
      </c>
      <c r="AW258" s="75">
        <v>114.18</v>
      </c>
      <c r="AX258" s="66">
        <v>87.06</v>
      </c>
      <c r="AY258" s="66">
        <v>84.367999999999995</v>
      </c>
      <c r="AZ258" s="66">
        <v>4</v>
      </c>
      <c r="BA258" s="66">
        <v>78</v>
      </c>
      <c r="BB258" s="66">
        <v>83.06</v>
      </c>
      <c r="BC258" s="66">
        <v>6.367999999999995</v>
      </c>
      <c r="BD258" s="66">
        <v>2176.5</v>
      </c>
      <c r="BE258" s="67">
        <v>108.16410256410256</v>
      </c>
      <c r="BF258" s="59">
        <f t="shared" si="42"/>
        <v>0</v>
      </c>
      <c r="BG258" s="59"/>
      <c r="BH258" s="59"/>
      <c r="BI258" s="60">
        <f t="shared" si="55"/>
        <v>63.699267834918516</v>
      </c>
      <c r="BJ258" s="59">
        <f t="shared" si="43"/>
        <v>63.699267834918516</v>
      </c>
      <c r="BK258" s="69">
        <f t="shared" si="44"/>
        <v>32.349781002566708</v>
      </c>
      <c r="BL258" s="69">
        <f t="shared" si="44"/>
        <v>31.349486832351804</v>
      </c>
      <c r="BM258" s="69">
        <f t="shared" si="45"/>
        <v>505.60010322965036</v>
      </c>
      <c r="BN258" s="69">
        <f t="shared" si="46"/>
        <v>16.445054642592215</v>
      </c>
      <c r="BO258" s="69">
        <f t="shared" si="47"/>
        <v>489.15504858705816</v>
      </c>
      <c r="BP258" s="69">
        <f t="shared" si="48"/>
        <v>505.09160234407886</v>
      </c>
      <c r="BQ258" s="69">
        <f t="shared" si="49"/>
        <v>15.936553757020675</v>
      </c>
      <c r="BR258" s="69">
        <f t="shared" si="50"/>
        <v>489.15504858705816</v>
      </c>
      <c r="BS258" s="69">
        <f t="shared" si="51"/>
        <v>-473.25032222708364</v>
      </c>
      <c r="BT258" s="69">
        <f t="shared" si="52"/>
        <v>-473.74211551172704</v>
      </c>
      <c r="BU258" s="69">
        <f t="shared" si="53"/>
        <v>-946.99243773881062</v>
      </c>
      <c r="BV258" s="83">
        <f t="shared" si="56"/>
        <v>0</v>
      </c>
    </row>
    <row r="259" spans="1:74" x14ac:dyDescent="0.25">
      <c r="A259" s="72">
        <v>40</v>
      </c>
      <c r="B259" s="72">
        <v>103</v>
      </c>
      <c r="C259" s="72"/>
      <c r="D259" s="72"/>
      <c r="E259" s="73" t="s">
        <v>362</v>
      </c>
      <c r="F259" s="72" t="s">
        <v>363</v>
      </c>
      <c r="G259" s="86">
        <v>0</v>
      </c>
      <c r="H259" s="74">
        <v>2</v>
      </c>
      <c r="I259" s="75">
        <v>0</v>
      </c>
      <c r="J259" s="75">
        <v>0</v>
      </c>
      <c r="K259" s="65">
        <f t="shared" si="54"/>
        <v>0</v>
      </c>
      <c r="L259" s="75">
        <v>0</v>
      </c>
      <c r="M259" s="75">
        <v>0</v>
      </c>
      <c r="N259" s="75">
        <v>0</v>
      </c>
      <c r="O259" s="75">
        <v>0</v>
      </c>
      <c r="P259" s="75">
        <v>0</v>
      </c>
      <c r="Q259" s="75">
        <v>0</v>
      </c>
      <c r="R259" s="75">
        <v>0</v>
      </c>
      <c r="S259" s="75">
        <v>0</v>
      </c>
      <c r="T259" s="75">
        <v>0</v>
      </c>
      <c r="U259" s="75">
        <v>0</v>
      </c>
      <c r="V259" s="75">
        <v>0</v>
      </c>
      <c r="W259" s="75">
        <v>0</v>
      </c>
      <c r="X259" s="75">
        <v>0</v>
      </c>
      <c r="Y259" s="75">
        <v>0</v>
      </c>
      <c r="Z259" s="75">
        <v>0</v>
      </c>
      <c r="AA259" s="75">
        <v>0</v>
      </c>
      <c r="AB259" s="75">
        <v>0</v>
      </c>
      <c r="AC259" s="75">
        <v>0</v>
      </c>
      <c r="AD259" s="75">
        <v>0</v>
      </c>
      <c r="AE259" s="75">
        <v>0</v>
      </c>
      <c r="AF259" s="75">
        <v>0</v>
      </c>
      <c r="AG259" s="75">
        <v>0</v>
      </c>
      <c r="AH259" s="75">
        <v>0</v>
      </c>
      <c r="AI259" s="75">
        <v>0</v>
      </c>
      <c r="AJ259" s="75">
        <v>0</v>
      </c>
      <c r="AK259" s="75">
        <v>0</v>
      </c>
      <c r="AL259" s="75">
        <v>0</v>
      </c>
      <c r="AM259" s="75">
        <v>0</v>
      </c>
      <c r="AN259" s="75">
        <v>0</v>
      </c>
      <c r="AO259" s="75">
        <v>0</v>
      </c>
      <c r="AP259" s="75">
        <v>0</v>
      </c>
      <c r="AQ259" s="75">
        <v>0</v>
      </c>
      <c r="AR259" s="75">
        <v>0</v>
      </c>
      <c r="AS259" s="75">
        <v>0</v>
      </c>
      <c r="AT259" s="75">
        <v>0</v>
      </c>
      <c r="AU259" s="75">
        <v>0</v>
      </c>
      <c r="AV259" s="75">
        <v>0</v>
      </c>
      <c r="AW259" s="75">
        <v>0</v>
      </c>
      <c r="AX259" s="66">
        <v>0</v>
      </c>
      <c r="AY259" s="66">
        <v>0</v>
      </c>
      <c r="AZ259" s="66">
        <v>0</v>
      </c>
      <c r="BA259" s="66">
        <v>0</v>
      </c>
      <c r="BB259" s="66">
        <v>0</v>
      </c>
      <c r="BC259" s="66">
        <v>0</v>
      </c>
      <c r="BD259" s="66">
        <v>0</v>
      </c>
      <c r="BE259" s="67">
        <v>0</v>
      </c>
      <c r="BF259" s="59">
        <f t="shared" si="42"/>
        <v>0</v>
      </c>
      <c r="BG259" s="59"/>
      <c r="BH259" s="59"/>
      <c r="BI259" s="60">
        <f t="shared" si="55"/>
        <v>0</v>
      </c>
      <c r="BJ259" s="59">
        <f t="shared" si="43"/>
        <v>0</v>
      </c>
      <c r="BK259" s="69">
        <f t="shared" si="44"/>
        <v>0</v>
      </c>
      <c r="BL259" s="69">
        <f t="shared" si="44"/>
        <v>0</v>
      </c>
      <c r="BM259" s="69">
        <f t="shared" si="45"/>
        <v>0</v>
      </c>
      <c r="BN259" s="69">
        <f t="shared" si="46"/>
        <v>0</v>
      </c>
      <c r="BO259" s="69">
        <f t="shared" si="47"/>
        <v>0</v>
      </c>
      <c r="BP259" s="69">
        <f t="shared" si="48"/>
        <v>978.31009717411632</v>
      </c>
      <c r="BQ259" s="69">
        <f t="shared" si="49"/>
        <v>0</v>
      </c>
      <c r="BR259" s="69">
        <f t="shared" si="50"/>
        <v>978.31009717411632</v>
      </c>
      <c r="BS259" s="69">
        <f t="shared" si="51"/>
        <v>0</v>
      </c>
      <c r="BT259" s="69">
        <f t="shared" si="52"/>
        <v>-978.31009717411632</v>
      </c>
      <c r="BU259" s="69">
        <f t="shared" si="53"/>
        <v>-978.31009717411632</v>
      </c>
      <c r="BV259" s="83">
        <f t="shared" si="56"/>
        <v>0</v>
      </c>
    </row>
    <row r="260" spans="1:74" ht="15" customHeight="1" x14ac:dyDescent="0.25">
      <c r="A260" s="72">
        <v>40</v>
      </c>
      <c r="B260" s="72">
        <v>105</v>
      </c>
      <c r="C260" s="72">
        <v>401702</v>
      </c>
      <c r="D260" s="72">
        <v>400248</v>
      </c>
      <c r="E260" s="73" t="s">
        <v>364</v>
      </c>
      <c r="F260" s="87" t="s">
        <v>365</v>
      </c>
      <c r="G260" s="76">
        <v>5</v>
      </c>
      <c r="H260" s="76">
        <v>5</v>
      </c>
      <c r="I260" s="75">
        <v>102.44</v>
      </c>
      <c r="J260" s="75">
        <v>78.36</v>
      </c>
      <c r="K260" s="65">
        <f t="shared" si="54"/>
        <v>180.8</v>
      </c>
      <c r="L260" s="75">
        <v>47</v>
      </c>
      <c r="M260" s="75">
        <v>101</v>
      </c>
      <c r="N260" s="75">
        <v>55.44</v>
      </c>
      <c r="O260" s="75">
        <v>-22.64</v>
      </c>
      <c r="P260" s="75">
        <v>217.96</v>
      </c>
      <c r="Q260" s="75">
        <v>77.58</v>
      </c>
      <c r="R260" s="75">
        <v>219.655</v>
      </c>
      <c r="S260" s="75">
        <v>119.89</v>
      </c>
      <c r="T260" s="75">
        <v>158</v>
      </c>
      <c r="U260" s="75">
        <v>171</v>
      </c>
      <c r="V260" s="75">
        <v>61.655000000000001</v>
      </c>
      <c r="W260" s="75">
        <v>-51.11</v>
      </c>
      <c r="X260" s="75">
        <v>139.02000000000001</v>
      </c>
      <c r="Y260" s="75">
        <v>70.11</v>
      </c>
      <c r="Z260" s="75">
        <v>2399.7600000000002</v>
      </c>
      <c r="AA260" s="75">
        <v>2425.77</v>
      </c>
      <c r="AB260" s="75">
        <v>6585</v>
      </c>
      <c r="AC260" s="75">
        <v>6661</v>
      </c>
      <c r="AD260" s="75">
        <v>-4185.24</v>
      </c>
      <c r="AE260" s="75">
        <v>-4235.2299999999996</v>
      </c>
      <c r="AF260" s="75">
        <v>36.44</v>
      </c>
      <c r="AG260" s="75">
        <v>36.42</v>
      </c>
      <c r="AH260" s="75">
        <v>2629.1149999999998</v>
      </c>
      <c r="AI260" s="75">
        <v>2554.23</v>
      </c>
      <c r="AJ260" s="75">
        <v>6753</v>
      </c>
      <c r="AK260" s="75">
        <v>6850</v>
      </c>
      <c r="AL260" s="75">
        <v>-4123.8850000000002</v>
      </c>
      <c r="AM260" s="75">
        <v>-4295.7700000000004</v>
      </c>
      <c r="AN260" s="75">
        <v>38.93</v>
      </c>
      <c r="AO260" s="75">
        <v>37.29</v>
      </c>
      <c r="AP260" s="75">
        <v>43.93</v>
      </c>
      <c r="AQ260" s="75">
        <v>23.98</v>
      </c>
      <c r="AR260" s="75">
        <v>31.6</v>
      </c>
      <c r="AS260" s="75">
        <v>34.200000000000003</v>
      </c>
      <c r="AT260" s="75">
        <v>12.33</v>
      </c>
      <c r="AU260" s="75">
        <v>-10.220000000000001</v>
      </c>
      <c r="AV260" s="75">
        <v>139.02000000000001</v>
      </c>
      <c r="AW260" s="75">
        <v>70.12</v>
      </c>
      <c r="AX260" s="66">
        <v>20.488</v>
      </c>
      <c r="AY260" s="66">
        <v>15.672000000000001</v>
      </c>
      <c r="AZ260" s="66">
        <v>9.4</v>
      </c>
      <c r="BA260" s="66">
        <v>20.2</v>
      </c>
      <c r="BB260" s="66">
        <v>11.087999999999999</v>
      </c>
      <c r="BC260" s="66">
        <v>-4.5279999999999987</v>
      </c>
      <c r="BD260" s="66">
        <v>217.95744680851064</v>
      </c>
      <c r="BE260" s="67">
        <v>77.584158415841586</v>
      </c>
      <c r="BF260" s="59">
        <f t="shared" si="42"/>
        <v>0</v>
      </c>
      <c r="BG260" s="59"/>
      <c r="BH260" s="59"/>
      <c r="BI260" s="60">
        <f t="shared" si="55"/>
        <v>67.181718415622115</v>
      </c>
      <c r="BJ260" s="59">
        <f t="shared" si="43"/>
        <v>67.181718415622115</v>
      </c>
      <c r="BK260" s="69">
        <f t="shared" si="44"/>
        <v>38.064686031506248</v>
      </c>
      <c r="BL260" s="69">
        <f t="shared" si="44"/>
        <v>29.117032384115866</v>
      </c>
      <c r="BM260" s="69">
        <f t="shared" si="45"/>
        <v>2465.1254772287339</v>
      </c>
      <c r="BN260" s="69">
        <f t="shared" si="46"/>
        <v>19.350234293442988</v>
      </c>
      <c r="BO260" s="69">
        <f t="shared" si="47"/>
        <v>2445.7752429352909</v>
      </c>
      <c r="BP260" s="69">
        <f t="shared" si="48"/>
        <v>2460.5769254736956</v>
      </c>
      <c r="BQ260" s="69">
        <f t="shared" si="49"/>
        <v>14.801682538404847</v>
      </c>
      <c r="BR260" s="69">
        <f t="shared" si="50"/>
        <v>2445.7752429352909</v>
      </c>
      <c r="BS260" s="69">
        <f t="shared" si="51"/>
        <v>-2427.0607911972274</v>
      </c>
      <c r="BT260" s="69">
        <f t="shared" si="52"/>
        <v>-2431.45989308958</v>
      </c>
      <c r="BU260" s="69">
        <f t="shared" si="53"/>
        <v>-4858.5206842868074</v>
      </c>
      <c r="BV260" s="83">
        <f t="shared" si="56"/>
        <v>0</v>
      </c>
    </row>
    <row r="261" spans="1:74" x14ac:dyDescent="0.25">
      <c r="A261" s="72">
        <v>40</v>
      </c>
      <c r="B261" s="72">
        <v>107</v>
      </c>
      <c r="C261" s="72">
        <v>404503</v>
      </c>
      <c r="D261" s="72"/>
      <c r="E261" s="73" t="s">
        <v>366</v>
      </c>
      <c r="F261" s="87" t="s">
        <v>367</v>
      </c>
      <c r="G261" s="76">
        <v>16</v>
      </c>
      <c r="H261" s="76">
        <v>16</v>
      </c>
      <c r="I261" s="75">
        <v>0</v>
      </c>
      <c r="J261" s="75">
        <v>0</v>
      </c>
      <c r="K261" s="65">
        <f t="shared" si="54"/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0</v>
      </c>
      <c r="R261" s="75">
        <v>0</v>
      </c>
      <c r="S261" s="75">
        <v>0</v>
      </c>
      <c r="T261" s="75">
        <v>0</v>
      </c>
      <c r="U261" s="75">
        <v>0</v>
      </c>
      <c r="V261" s="75">
        <v>0</v>
      </c>
      <c r="W261" s="75">
        <v>0</v>
      </c>
      <c r="X261" s="75">
        <v>0</v>
      </c>
      <c r="Y261" s="75">
        <v>0</v>
      </c>
      <c r="Z261" s="75">
        <v>0</v>
      </c>
      <c r="AA261" s="75">
        <v>0</v>
      </c>
      <c r="AB261" s="75">
        <v>0</v>
      </c>
      <c r="AC261" s="75">
        <v>0</v>
      </c>
      <c r="AD261" s="75">
        <v>0</v>
      </c>
      <c r="AE261" s="75">
        <v>0</v>
      </c>
      <c r="AF261" s="75">
        <v>0</v>
      </c>
      <c r="AG261" s="75">
        <v>0</v>
      </c>
      <c r="AH261" s="75">
        <v>57.392000000000003</v>
      </c>
      <c r="AI261" s="75">
        <v>74.128</v>
      </c>
      <c r="AJ261" s="75">
        <v>0</v>
      </c>
      <c r="AK261" s="75">
        <v>0</v>
      </c>
      <c r="AL261" s="75">
        <v>57.392000000000003</v>
      </c>
      <c r="AM261" s="75">
        <v>74.128</v>
      </c>
      <c r="AN261" s="75">
        <v>0</v>
      </c>
      <c r="AO261" s="75">
        <v>0</v>
      </c>
      <c r="AP261" s="75">
        <v>0</v>
      </c>
      <c r="AQ261" s="75">
        <v>0</v>
      </c>
      <c r="AR261" s="75">
        <v>0</v>
      </c>
      <c r="AS261" s="75">
        <v>0</v>
      </c>
      <c r="AT261" s="75">
        <v>0</v>
      </c>
      <c r="AU261" s="75">
        <v>0</v>
      </c>
      <c r="AV261" s="75">
        <v>0</v>
      </c>
      <c r="AW261" s="75">
        <v>0</v>
      </c>
      <c r="AX261" s="66">
        <v>0</v>
      </c>
      <c r="AY261" s="66">
        <v>0</v>
      </c>
      <c r="AZ261" s="66">
        <v>0</v>
      </c>
      <c r="BA261" s="66">
        <v>0</v>
      </c>
      <c r="BB261" s="66">
        <v>0</v>
      </c>
      <c r="BC261" s="66">
        <v>0</v>
      </c>
      <c r="BD261" s="66">
        <v>0</v>
      </c>
      <c r="BE261" s="67">
        <v>0</v>
      </c>
      <c r="BF261" s="59">
        <f t="shared" si="42"/>
        <v>0</v>
      </c>
      <c r="BG261" s="59"/>
      <c r="BH261" s="59"/>
      <c r="BI261" s="60">
        <f t="shared" si="55"/>
        <v>0</v>
      </c>
      <c r="BJ261" s="59">
        <f t="shared" si="43"/>
        <v>0</v>
      </c>
      <c r="BK261" s="69">
        <f t="shared" si="44"/>
        <v>0</v>
      </c>
      <c r="BL261" s="69">
        <f t="shared" si="44"/>
        <v>0</v>
      </c>
      <c r="BM261" s="69">
        <f t="shared" si="45"/>
        <v>7826.4807773929306</v>
      </c>
      <c r="BN261" s="69">
        <f t="shared" si="46"/>
        <v>0</v>
      </c>
      <c r="BO261" s="69">
        <f t="shared" si="47"/>
        <v>7826.4807773929306</v>
      </c>
      <c r="BP261" s="69">
        <f t="shared" si="48"/>
        <v>7826.4807773929306</v>
      </c>
      <c r="BQ261" s="69">
        <f t="shared" si="49"/>
        <v>0</v>
      </c>
      <c r="BR261" s="69">
        <f t="shared" si="50"/>
        <v>7826.4807773929306</v>
      </c>
      <c r="BS261" s="69">
        <f t="shared" si="51"/>
        <v>-7826.4807773929306</v>
      </c>
      <c r="BT261" s="69">
        <f t="shared" si="52"/>
        <v>-7826.4807773929306</v>
      </c>
      <c r="BU261" s="69">
        <f t="shared" si="53"/>
        <v>-15652.961554785861</v>
      </c>
      <c r="BV261" s="83">
        <f t="shared" si="56"/>
        <v>0</v>
      </c>
    </row>
    <row r="262" spans="1:74" x14ac:dyDescent="0.25">
      <c r="A262" s="72">
        <v>40</v>
      </c>
      <c r="B262" s="72">
        <v>109</v>
      </c>
      <c r="C262" s="72">
        <v>410100</v>
      </c>
      <c r="D262" s="72">
        <v>409808</v>
      </c>
      <c r="E262" s="73" t="s">
        <v>368</v>
      </c>
      <c r="F262" s="72" t="s">
        <v>369</v>
      </c>
      <c r="G262" s="76">
        <v>30</v>
      </c>
      <c r="H262" s="76">
        <v>30</v>
      </c>
      <c r="I262" s="75">
        <v>138.172</v>
      </c>
      <c r="J262" s="75">
        <v>311.12400000000002</v>
      </c>
      <c r="K262" s="65">
        <f t="shared" si="54"/>
        <v>449.29600000000005</v>
      </c>
      <c r="L262" s="75">
        <v>19</v>
      </c>
      <c r="M262" s="75">
        <v>110</v>
      </c>
      <c r="N262" s="75">
        <v>119.172</v>
      </c>
      <c r="O262" s="75">
        <v>201.124</v>
      </c>
      <c r="P262" s="75">
        <v>727.22</v>
      </c>
      <c r="Q262" s="75">
        <v>282.83999999999997</v>
      </c>
      <c r="R262" s="75">
        <v>482.00200000000001</v>
      </c>
      <c r="S262" s="75">
        <v>516.58399999999995</v>
      </c>
      <c r="T262" s="75">
        <v>30</v>
      </c>
      <c r="U262" s="75">
        <v>179</v>
      </c>
      <c r="V262" s="75">
        <v>452.00200000000001</v>
      </c>
      <c r="W262" s="75">
        <v>337.584</v>
      </c>
      <c r="X262" s="75">
        <v>1606.67</v>
      </c>
      <c r="Y262" s="75">
        <v>288.58999999999997</v>
      </c>
      <c r="Z262" s="75">
        <v>197.6</v>
      </c>
      <c r="AA262" s="75">
        <v>197.6</v>
      </c>
      <c r="AB262" s="75">
        <v>206</v>
      </c>
      <c r="AC262" s="75">
        <v>206</v>
      </c>
      <c r="AD262" s="75">
        <v>-8.4</v>
      </c>
      <c r="AE262" s="75">
        <v>-8.4</v>
      </c>
      <c r="AF262" s="75">
        <v>95.92</v>
      </c>
      <c r="AG262" s="75">
        <v>95.92</v>
      </c>
      <c r="AH262" s="75">
        <v>1705.864</v>
      </c>
      <c r="AI262" s="75">
        <v>2201.576</v>
      </c>
      <c r="AJ262" s="75">
        <v>3297</v>
      </c>
      <c r="AK262" s="75">
        <v>4012</v>
      </c>
      <c r="AL262" s="75">
        <v>-1591.136</v>
      </c>
      <c r="AM262" s="75">
        <v>-1810.424</v>
      </c>
      <c r="AN262" s="75">
        <v>51.74</v>
      </c>
      <c r="AO262" s="75">
        <v>54.87</v>
      </c>
      <c r="AP262" s="75">
        <v>16.07</v>
      </c>
      <c r="AQ262" s="75">
        <v>17.22</v>
      </c>
      <c r="AR262" s="75">
        <v>1</v>
      </c>
      <c r="AS262" s="75">
        <v>5.97</v>
      </c>
      <c r="AT262" s="75">
        <v>15.07</v>
      </c>
      <c r="AU262" s="75">
        <v>11.25</v>
      </c>
      <c r="AV262" s="75">
        <v>1607</v>
      </c>
      <c r="AW262" s="75">
        <v>288.44</v>
      </c>
      <c r="AX262" s="66">
        <v>4.6057333333333332</v>
      </c>
      <c r="AY262" s="66">
        <v>10.370800000000001</v>
      </c>
      <c r="AZ262" s="66">
        <v>0.6333333333333333</v>
      </c>
      <c r="BA262" s="66">
        <v>3.6666666666666665</v>
      </c>
      <c r="BB262" s="66">
        <v>3.9723999999999999</v>
      </c>
      <c r="BC262" s="66">
        <v>6.7041333333333348</v>
      </c>
      <c r="BD262" s="66">
        <v>727.22105263157891</v>
      </c>
      <c r="BE262" s="67">
        <v>282.84000000000003</v>
      </c>
      <c r="BF262" s="59">
        <f t="shared" si="42"/>
        <v>0</v>
      </c>
      <c r="BG262" s="59"/>
      <c r="BH262" s="59"/>
      <c r="BI262" s="60">
        <f t="shared" si="55"/>
        <v>166.94954290522875</v>
      </c>
      <c r="BJ262" s="59">
        <f t="shared" si="43"/>
        <v>166.94954290522875</v>
      </c>
      <c r="BK262" s="69">
        <f t="shared" si="44"/>
        <v>51.341993345814927</v>
      </c>
      <c r="BL262" s="69">
        <f t="shared" si="44"/>
        <v>115.6075495594138</v>
      </c>
      <c r="BM262" s="69">
        <f t="shared" si="45"/>
        <v>14700.751228919764</v>
      </c>
      <c r="BN262" s="69">
        <f t="shared" si="46"/>
        <v>26.099771308020351</v>
      </c>
      <c r="BO262" s="69">
        <f t="shared" si="47"/>
        <v>14674.651457611744</v>
      </c>
      <c r="BP262" s="69">
        <f t="shared" si="48"/>
        <v>14733.420710777627</v>
      </c>
      <c r="BQ262" s="69">
        <f t="shared" si="49"/>
        <v>58.769253165884002</v>
      </c>
      <c r="BR262" s="69">
        <f t="shared" si="50"/>
        <v>14674.651457611744</v>
      </c>
      <c r="BS262" s="69">
        <f t="shared" si="51"/>
        <v>-14649.409235573949</v>
      </c>
      <c r="BT262" s="69">
        <f t="shared" si="52"/>
        <v>-14617.813161218213</v>
      </c>
      <c r="BU262" s="69">
        <f t="shared" si="53"/>
        <v>-29267.22239679216</v>
      </c>
      <c r="BV262" s="83">
        <f t="shared" si="56"/>
        <v>0</v>
      </c>
    </row>
    <row r="263" spans="1:74" ht="15" customHeight="1" x14ac:dyDescent="0.25">
      <c r="A263" s="72">
        <v>40</v>
      </c>
      <c r="B263" s="72">
        <v>111</v>
      </c>
      <c r="C263" s="72">
        <v>400201</v>
      </c>
      <c r="D263" s="72">
        <v>400216</v>
      </c>
      <c r="E263" s="73" t="s">
        <v>370</v>
      </c>
      <c r="F263" s="72" t="s">
        <v>371</v>
      </c>
      <c r="G263" s="76">
        <v>4</v>
      </c>
      <c r="H263" s="76">
        <v>4</v>
      </c>
      <c r="I263" s="75">
        <v>14.132</v>
      </c>
      <c r="J263" s="75">
        <v>3.7719999999999998</v>
      </c>
      <c r="K263" s="65">
        <f t="shared" si="54"/>
        <v>17.904</v>
      </c>
      <c r="L263" s="75">
        <v>48</v>
      </c>
      <c r="M263" s="75">
        <v>1</v>
      </c>
      <c r="N263" s="75">
        <v>-33.868000000000002</v>
      </c>
      <c r="O263" s="75">
        <v>2.7719999999999998</v>
      </c>
      <c r="P263" s="75">
        <v>29.44</v>
      </c>
      <c r="Q263" s="75">
        <v>377.2</v>
      </c>
      <c r="R263" s="75">
        <v>26.192</v>
      </c>
      <c r="S263" s="75">
        <v>17.096</v>
      </c>
      <c r="T263" s="75">
        <v>77</v>
      </c>
      <c r="U263" s="75">
        <v>21</v>
      </c>
      <c r="V263" s="75">
        <v>-50.808</v>
      </c>
      <c r="W263" s="75">
        <v>-3.9039999999999999</v>
      </c>
      <c r="X263" s="75">
        <v>34.020000000000003</v>
      </c>
      <c r="Y263" s="75">
        <v>81.41</v>
      </c>
      <c r="Z263" s="75">
        <v>21179.504000000001</v>
      </c>
      <c r="AA263" s="75">
        <v>21256.276000000002</v>
      </c>
      <c r="AB263" s="75">
        <v>41952</v>
      </c>
      <c r="AC263" s="75">
        <v>40121</v>
      </c>
      <c r="AD263" s="75">
        <v>-20772.495999999999</v>
      </c>
      <c r="AE263" s="75">
        <v>-18864.723999999998</v>
      </c>
      <c r="AF263" s="75">
        <v>50.49</v>
      </c>
      <c r="AG263" s="75">
        <v>52.98</v>
      </c>
      <c r="AH263" s="75">
        <v>25701.802</v>
      </c>
      <c r="AI263" s="75">
        <v>25376.698</v>
      </c>
      <c r="AJ263" s="75">
        <v>52121</v>
      </c>
      <c r="AK263" s="75">
        <v>51490</v>
      </c>
      <c r="AL263" s="75">
        <v>-26419.198</v>
      </c>
      <c r="AM263" s="75">
        <v>-26113.302</v>
      </c>
      <c r="AN263" s="75">
        <v>49.31</v>
      </c>
      <c r="AO263" s="75">
        <v>49.28</v>
      </c>
      <c r="AP263" s="75">
        <v>6.55</v>
      </c>
      <c r="AQ263" s="75">
        <v>4.2699999999999996</v>
      </c>
      <c r="AR263" s="75">
        <v>19.25</v>
      </c>
      <c r="AS263" s="75">
        <v>5.25</v>
      </c>
      <c r="AT263" s="75">
        <v>-12.7</v>
      </c>
      <c r="AU263" s="75">
        <v>-0.98</v>
      </c>
      <c r="AV263" s="75">
        <v>34.03</v>
      </c>
      <c r="AW263" s="75">
        <v>81.33</v>
      </c>
      <c r="AX263" s="66">
        <v>3.5329999999999999</v>
      </c>
      <c r="AY263" s="66">
        <v>0.94299999999999995</v>
      </c>
      <c r="AZ263" s="66">
        <v>12</v>
      </c>
      <c r="BA263" s="66">
        <v>0.25</v>
      </c>
      <c r="BB263" s="66">
        <v>-8.4670000000000005</v>
      </c>
      <c r="BC263" s="66">
        <v>0.69299999999999995</v>
      </c>
      <c r="BD263" s="66">
        <v>29.441666666666666</v>
      </c>
      <c r="BE263" s="67">
        <v>377.2</v>
      </c>
      <c r="BF263" s="59">
        <f t="shared" si="42"/>
        <v>0</v>
      </c>
      <c r="BG263" s="59"/>
      <c r="BH263" s="59"/>
      <c r="BI263" s="60">
        <f t="shared" si="55"/>
        <v>6.6527737085912513</v>
      </c>
      <c r="BJ263" s="59">
        <f t="shared" si="43"/>
        <v>6.6527737085912513</v>
      </c>
      <c r="BK263" s="69">
        <f t="shared" si="44"/>
        <v>5.251172813327277</v>
      </c>
      <c r="BL263" s="69">
        <f t="shared" si="44"/>
        <v>1.4016008952639745</v>
      </c>
      <c r="BM263" s="69">
        <f t="shared" si="45"/>
        <v>1959.2896351041379</v>
      </c>
      <c r="BN263" s="69">
        <f t="shared" si="46"/>
        <v>2.6694407559052746</v>
      </c>
      <c r="BO263" s="69">
        <f t="shared" si="47"/>
        <v>1956.6201943482326</v>
      </c>
      <c r="BP263" s="69">
        <f t="shared" si="48"/>
        <v>1957.3327000467377</v>
      </c>
      <c r="BQ263" s="69">
        <f t="shared" si="49"/>
        <v>0.712505698505144</v>
      </c>
      <c r="BR263" s="69">
        <f t="shared" si="50"/>
        <v>1956.6201943482326</v>
      </c>
      <c r="BS263" s="69">
        <f t="shared" si="51"/>
        <v>-1954.0384622908107</v>
      </c>
      <c r="BT263" s="69">
        <f t="shared" si="52"/>
        <v>-1955.9310991514737</v>
      </c>
      <c r="BU263" s="69">
        <f t="shared" si="53"/>
        <v>-3909.9695614422844</v>
      </c>
      <c r="BV263" s="83">
        <f t="shared" si="56"/>
        <v>0</v>
      </c>
    </row>
    <row r="264" spans="1:74" ht="15" customHeight="1" x14ac:dyDescent="0.25">
      <c r="A264" s="72">
        <v>40</v>
      </c>
      <c r="B264" s="72">
        <v>113</v>
      </c>
      <c r="C264" s="72">
        <v>405101</v>
      </c>
      <c r="D264" s="72">
        <v>400201</v>
      </c>
      <c r="E264" s="73" t="s">
        <v>372</v>
      </c>
      <c r="F264" s="72" t="s">
        <v>370</v>
      </c>
      <c r="G264" s="76">
        <v>5</v>
      </c>
      <c r="H264" s="76">
        <v>5</v>
      </c>
      <c r="I264" s="75">
        <v>1432.691</v>
      </c>
      <c r="J264" s="75">
        <v>364.89400000000001</v>
      </c>
      <c r="K264" s="65">
        <f t="shared" si="54"/>
        <v>1797.585</v>
      </c>
      <c r="L264" s="75">
        <v>2394</v>
      </c>
      <c r="M264" s="75">
        <v>263</v>
      </c>
      <c r="N264" s="75">
        <v>-961.30899999999997</v>
      </c>
      <c r="O264" s="75">
        <v>101.89400000000001</v>
      </c>
      <c r="P264" s="75">
        <v>59.85</v>
      </c>
      <c r="Q264" s="75">
        <v>138.74</v>
      </c>
      <c r="R264" s="75">
        <v>2086.0880000000002</v>
      </c>
      <c r="S264" s="75">
        <v>811.30700000000002</v>
      </c>
      <c r="T264" s="75">
        <v>3423</v>
      </c>
      <c r="U264" s="75">
        <v>679</v>
      </c>
      <c r="V264" s="75">
        <v>-1336.912</v>
      </c>
      <c r="W264" s="75">
        <v>132.30699999999999</v>
      </c>
      <c r="X264" s="75">
        <v>60.94</v>
      </c>
      <c r="Y264" s="75">
        <v>119.49</v>
      </c>
      <c r="Z264" s="75">
        <v>15821.423000000001</v>
      </c>
      <c r="AA264" s="75">
        <v>15843.092000000001</v>
      </c>
      <c r="AB264" s="75">
        <v>30065</v>
      </c>
      <c r="AC264" s="75">
        <v>28916</v>
      </c>
      <c r="AD264" s="75">
        <v>-14243.576999999999</v>
      </c>
      <c r="AE264" s="75">
        <v>-13072.907999999999</v>
      </c>
      <c r="AF264" s="75">
        <v>52.62</v>
      </c>
      <c r="AG264" s="75">
        <v>54.79</v>
      </c>
      <c r="AH264" s="75">
        <v>22110.600999999999</v>
      </c>
      <c r="AI264" s="75">
        <v>20429.517</v>
      </c>
      <c r="AJ264" s="75">
        <v>42872</v>
      </c>
      <c r="AK264" s="75">
        <v>40312</v>
      </c>
      <c r="AL264" s="75">
        <v>-20761.399000000001</v>
      </c>
      <c r="AM264" s="75">
        <v>-19882.483</v>
      </c>
      <c r="AN264" s="75">
        <v>51.57</v>
      </c>
      <c r="AO264" s="75">
        <v>50.68</v>
      </c>
      <c r="AP264" s="75">
        <v>417.22</v>
      </c>
      <c r="AQ264" s="75">
        <v>162.26</v>
      </c>
      <c r="AR264" s="75">
        <v>684.6</v>
      </c>
      <c r="AS264" s="75">
        <v>135.80000000000001</v>
      </c>
      <c r="AT264" s="75">
        <v>-267.38</v>
      </c>
      <c r="AU264" s="75">
        <v>26.46</v>
      </c>
      <c r="AV264" s="75">
        <v>60.94</v>
      </c>
      <c r="AW264" s="75">
        <v>119.48</v>
      </c>
      <c r="AX264" s="66">
        <v>286.53820000000002</v>
      </c>
      <c r="AY264" s="66">
        <v>72.978800000000007</v>
      </c>
      <c r="AZ264" s="66">
        <v>478.8</v>
      </c>
      <c r="BA264" s="66">
        <v>52.6</v>
      </c>
      <c r="BB264" s="66">
        <v>-192.26179999999999</v>
      </c>
      <c r="BC264" s="66">
        <v>20.378800000000005</v>
      </c>
      <c r="BD264" s="66">
        <v>59.845071010860487</v>
      </c>
      <c r="BE264" s="67">
        <v>138.74296577946771</v>
      </c>
      <c r="BF264" s="59">
        <f t="shared" si="42"/>
        <v>0</v>
      </c>
      <c r="BG264" s="59"/>
      <c r="BH264" s="59"/>
      <c r="BI264" s="60">
        <f t="shared" si="55"/>
        <v>667.94717532160439</v>
      </c>
      <c r="BJ264" s="59">
        <f t="shared" si="43"/>
        <v>667.94717532160439</v>
      </c>
      <c r="BK264" s="69">
        <f t="shared" si="44"/>
        <v>532.3597529789605</v>
      </c>
      <c r="BL264" s="69">
        <f t="shared" si="44"/>
        <v>135.58742234264389</v>
      </c>
      <c r="BM264" s="69">
        <f t="shared" si="45"/>
        <v>2716.4010387192338</v>
      </c>
      <c r="BN264" s="69">
        <f t="shared" si="46"/>
        <v>270.62579578394309</v>
      </c>
      <c r="BO264" s="69">
        <f t="shared" si="47"/>
        <v>2445.7752429352909</v>
      </c>
      <c r="BP264" s="69">
        <f t="shared" si="48"/>
        <v>2514.7012912784339</v>
      </c>
      <c r="BQ264" s="69">
        <f t="shared" si="49"/>
        <v>68.926048343143165</v>
      </c>
      <c r="BR264" s="69">
        <f t="shared" si="50"/>
        <v>2445.7752429352909</v>
      </c>
      <c r="BS264" s="69">
        <f t="shared" si="51"/>
        <v>-2184.0412857402735</v>
      </c>
      <c r="BT264" s="69">
        <f t="shared" si="52"/>
        <v>-2379.1138689357899</v>
      </c>
      <c r="BU264" s="69">
        <f t="shared" si="53"/>
        <v>-4563.1551546760638</v>
      </c>
      <c r="BV264" s="83">
        <f t="shared" si="56"/>
        <v>0</v>
      </c>
    </row>
    <row r="265" spans="1:74" x14ac:dyDescent="0.25">
      <c r="A265" s="72">
        <v>40</v>
      </c>
      <c r="B265" s="72">
        <v>115</v>
      </c>
      <c r="C265" s="72">
        <v>405607</v>
      </c>
      <c r="D265" s="72">
        <v>405101</v>
      </c>
      <c r="E265" s="73" t="s">
        <v>373</v>
      </c>
      <c r="F265" s="72" t="s">
        <v>372</v>
      </c>
      <c r="G265" s="76">
        <v>63</v>
      </c>
      <c r="H265" s="76">
        <v>63</v>
      </c>
      <c r="I265" s="75">
        <v>1306535.851</v>
      </c>
      <c r="J265" s="75">
        <v>121216.075</v>
      </c>
      <c r="K265" s="65">
        <f t="shared" si="54"/>
        <v>1427751.926</v>
      </c>
      <c r="L265" s="75">
        <v>1590757</v>
      </c>
      <c r="M265" s="75">
        <v>126667</v>
      </c>
      <c r="N265" s="75">
        <v>-284221.14899999998</v>
      </c>
      <c r="O265" s="75">
        <v>-5450.9250000000002</v>
      </c>
      <c r="P265" s="75">
        <v>82.13</v>
      </c>
      <c r="Q265" s="75">
        <v>95.7</v>
      </c>
      <c r="R265" s="75">
        <v>1791462.419</v>
      </c>
      <c r="S265" s="75">
        <v>526009.83799999999</v>
      </c>
      <c r="T265" s="75">
        <v>2176802</v>
      </c>
      <c r="U265" s="75">
        <v>613315</v>
      </c>
      <c r="V265" s="75">
        <v>-385339.58100000001</v>
      </c>
      <c r="W265" s="75">
        <v>-87305.161999999997</v>
      </c>
      <c r="X265" s="75">
        <v>82.3</v>
      </c>
      <c r="Y265" s="75">
        <v>85.77</v>
      </c>
      <c r="Z265" s="75">
        <v>183599.82800000001</v>
      </c>
      <c r="AA265" s="75">
        <v>183843.785</v>
      </c>
      <c r="AB265" s="75">
        <v>296575</v>
      </c>
      <c r="AC265" s="75">
        <v>296271</v>
      </c>
      <c r="AD265" s="75">
        <v>-112975.17200000001</v>
      </c>
      <c r="AE265" s="75">
        <v>-112427.215</v>
      </c>
      <c r="AF265" s="75">
        <v>61.91</v>
      </c>
      <c r="AG265" s="75">
        <v>62.05</v>
      </c>
      <c r="AH265" s="75">
        <v>1986503.254</v>
      </c>
      <c r="AI265" s="75">
        <v>722420.78099999996</v>
      </c>
      <c r="AJ265" s="75">
        <v>2483992</v>
      </c>
      <c r="AK265" s="75">
        <v>919515</v>
      </c>
      <c r="AL265" s="75">
        <v>-497488.74599999998</v>
      </c>
      <c r="AM265" s="75">
        <v>-197094.21900000001</v>
      </c>
      <c r="AN265" s="75">
        <v>79.97</v>
      </c>
      <c r="AO265" s="75">
        <v>78.569999999999993</v>
      </c>
      <c r="AP265" s="75">
        <v>28435.91</v>
      </c>
      <c r="AQ265" s="75">
        <v>8349.36</v>
      </c>
      <c r="AR265" s="75">
        <v>34552.410000000003</v>
      </c>
      <c r="AS265" s="75">
        <v>9735.16</v>
      </c>
      <c r="AT265" s="75">
        <v>-6116.5</v>
      </c>
      <c r="AU265" s="75">
        <v>-1385.8</v>
      </c>
      <c r="AV265" s="75">
        <v>82.3</v>
      </c>
      <c r="AW265" s="75">
        <v>85.77</v>
      </c>
      <c r="AX265" s="66">
        <v>20738.664301587301</v>
      </c>
      <c r="AY265" s="66">
        <v>1924.0646825396825</v>
      </c>
      <c r="AZ265" s="66">
        <v>25250.111111111109</v>
      </c>
      <c r="BA265" s="66">
        <v>2010.5873015873017</v>
      </c>
      <c r="BB265" s="66">
        <v>-4511.446809523808</v>
      </c>
      <c r="BC265" s="66">
        <v>-86.522619047619173</v>
      </c>
      <c r="BD265" s="66">
        <v>82.132962545505066</v>
      </c>
      <c r="BE265" s="67">
        <v>95.696649482501357</v>
      </c>
      <c r="BF265" s="59">
        <f t="shared" si="42"/>
        <v>0</v>
      </c>
      <c r="BG265" s="59"/>
      <c r="BH265" s="59"/>
      <c r="BI265" s="60">
        <f t="shared" si="55"/>
        <v>530524.49037552066</v>
      </c>
      <c r="BJ265" s="59">
        <f t="shared" si="43"/>
        <v>530524.49037552066</v>
      </c>
      <c r="BK265" s="69">
        <f t="shared" si="44"/>
        <v>485482.98474445357</v>
      </c>
      <c r="BL265" s="69">
        <f t="shared" si="44"/>
        <v>45041.505631067099</v>
      </c>
      <c r="BM265" s="69">
        <f t="shared" si="45"/>
        <v>277612.69572237588</v>
      </c>
      <c r="BN265" s="69">
        <f t="shared" si="46"/>
        <v>246795.92766139124</v>
      </c>
      <c r="BO265" s="69">
        <f t="shared" si="47"/>
        <v>30816.768060984665</v>
      </c>
      <c r="BP265" s="69">
        <f t="shared" si="48"/>
        <v>53713.677972948324</v>
      </c>
      <c r="BQ265" s="69">
        <f t="shared" si="49"/>
        <v>22896.909911963659</v>
      </c>
      <c r="BR265" s="69">
        <f t="shared" si="50"/>
        <v>30816.768060984665</v>
      </c>
      <c r="BS265" s="69">
        <f t="shared" si="51"/>
        <v>207870.28902207769</v>
      </c>
      <c r="BT265" s="69">
        <f t="shared" si="52"/>
        <v>-8672.1723418812253</v>
      </c>
      <c r="BU265" s="69">
        <f t="shared" si="53"/>
        <v>199198.11668019646</v>
      </c>
      <c r="BV265" s="83">
        <f t="shared" si="56"/>
        <v>0</v>
      </c>
    </row>
    <row r="266" spans="1:74" ht="15" customHeight="1" x14ac:dyDescent="0.25">
      <c r="A266" s="72">
        <v>40</v>
      </c>
      <c r="B266" s="72">
        <v>117</v>
      </c>
      <c r="C266" s="72">
        <v>400822</v>
      </c>
      <c r="D266" s="72">
        <v>400201</v>
      </c>
      <c r="E266" s="73" t="s">
        <v>374</v>
      </c>
      <c r="F266" s="72" t="s">
        <v>370</v>
      </c>
      <c r="G266" s="76">
        <v>3</v>
      </c>
      <c r="H266" s="76">
        <v>3</v>
      </c>
      <c r="I266" s="75">
        <v>945.08600000000001</v>
      </c>
      <c r="J266" s="75">
        <v>923.93600000000004</v>
      </c>
      <c r="K266" s="65">
        <f t="shared" si="54"/>
        <v>1869.0219999999999</v>
      </c>
      <c r="L266" s="75">
        <v>758</v>
      </c>
      <c r="M266" s="75">
        <v>960</v>
      </c>
      <c r="N266" s="75">
        <v>187.08600000000001</v>
      </c>
      <c r="O266" s="75">
        <v>-36.064</v>
      </c>
      <c r="P266" s="75">
        <v>124.68</v>
      </c>
      <c r="Q266" s="75">
        <v>96.24</v>
      </c>
      <c r="R266" s="75">
        <v>1583.4860000000001</v>
      </c>
      <c r="S266" s="75">
        <v>1699.788</v>
      </c>
      <c r="T266" s="75">
        <v>1297</v>
      </c>
      <c r="U266" s="75">
        <v>1820</v>
      </c>
      <c r="V266" s="75">
        <v>286.48599999999999</v>
      </c>
      <c r="W266" s="75">
        <v>-120.212</v>
      </c>
      <c r="X266" s="75">
        <v>122.09</v>
      </c>
      <c r="Y266" s="75">
        <v>93.39</v>
      </c>
      <c r="Z266" s="75">
        <v>5413.3149999999996</v>
      </c>
      <c r="AA266" s="75">
        <v>5393.3729999999996</v>
      </c>
      <c r="AB266" s="75">
        <v>9341</v>
      </c>
      <c r="AC266" s="75">
        <v>8952</v>
      </c>
      <c r="AD266" s="75">
        <v>-3927.6849999999999</v>
      </c>
      <c r="AE266" s="75">
        <v>-3558.627</v>
      </c>
      <c r="AF266" s="75">
        <v>57.95</v>
      </c>
      <c r="AG266" s="75">
        <v>60.25</v>
      </c>
      <c r="AH266" s="75">
        <v>7045.91</v>
      </c>
      <c r="AI266" s="75">
        <v>7232.5330000000004</v>
      </c>
      <c r="AJ266" s="75">
        <v>10682</v>
      </c>
      <c r="AK266" s="75">
        <v>10888</v>
      </c>
      <c r="AL266" s="75">
        <v>-3636.09</v>
      </c>
      <c r="AM266" s="75">
        <v>-3655.4670000000001</v>
      </c>
      <c r="AN266" s="75">
        <v>65.959999999999994</v>
      </c>
      <c r="AO266" s="75">
        <v>66.430000000000007</v>
      </c>
      <c r="AP266" s="75">
        <v>527.83000000000004</v>
      </c>
      <c r="AQ266" s="75">
        <v>566.6</v>
      </c>
      <c r="AR266" s="75">
        <v>432.33</v>
      </c>
      <c r="AS266" s="75">
        <v>606.66999999999996</v>
      </c>
      <c r="AT266" s="75">
        <v>95.5</v>
      </c>
      <c r="AU266" s="75">
        <v>-40.07</v>
      </c>
      <c r="AV266" s="75">
        <v>122.09</v>
      </c>
      <c r="AW266" s="75">
        <v>93.4</v>
      </c>
      <c r="AX266" s="66">
        <v>315.02866666666665</v>
      </c>
      <c r="AY266" s="66">
        <v>307.9786666666667</v>
      </c>
      <c r="AZ266" s="66">
        <v>252.66666666666666</v>
      </c>
      <c r="BA266" s="66">
        <v>320</v>
      </c>
      <c r="BB266" s="66">
        <v>62.361999999999995</v>
      </c>
      <c r="BC266" s="66">
        <v>-12.021333333333303</v>
      </c>
      <c r="BD266" s="66">
        <v>124.68153034300791</v>
      </c>
      <c r="BE266" s="67">
        <v>96.243333333333354</v>
      </c>
      <c r="BF266" s="59">
        <f t="shared" si="42"/>
        <v>0</v>
      </c>
      <c r="BG266" s="59"/>
      <c r="BH266" s="59"/>
      <c r="BI266" s="60">
        <f t="shared" si="55"/>
        <v>694.49175728209548</v>
      </c>
      <c r="BJ266" s="59">
        <f t="shared" si="43"/>
        <v>694.49175728209548</v>
      </c>
      <c r="BK266" s="69">
        <f t="shared" si="44"/>
        <v>351.17534032381991</v>
      </c>
      <c r="BL266" s="69">
        <f t="shared" si="44"/>
        <v>343.31641695827562</v>
      </c>
      <c r="BM266" s="69">
        <f t="shared" si="45"/>
        <v>1645.9856019057747</v>
      </c>
      <c r="BN266" s="69">
        <f t="shared" si="46"/>
        <v>178.52045614460036</v>
      </c>
      <c r="BO266" s="69">
        <f t="shared" si="47"/>
        <v>1467.4651457611744</v>
      </c>
      <c r="BP266" s="69">
        <f t="shared" si="48"/>
        <v>1641.9905076524917</v>
      </c>
      <c r="BQ266" s="69">
        <f t="shared" si="49"/>
        <v>174.52536189131729</v>
      </c>
      <c r="BR266" s="69">
        <f t="shared" si="50"/>
        <v>1467.4651457611744</v>
      </c>
      <c r="BS266" s="69">
        <f t="shared" si="51"/>
        <v>-1294.8102615819548</v>
      </c>
      <c r="BT266" s="69">
        <f t="shared" si="52"/>
        <v>-1298.6740906942161</v>
      </c>
      <c r="BU266" s="69">
        <f t="shared" si="53"/>
        <v>-2593.4843522761712</v>
      </c>
      <c r="BV266" s="83">
        <f t="shared" si="56"/>
        <v>0</v>
      </c>
    </row>
    <row r="267" spans="1:74" x14ac:dyDescent="0.25">
      <c r="A267" s="72">
        <v>40</v>
      </c>
      <c r="B267" s="72">
        <v>119</v>
      </c>
      <c r="C267" s="72">
        <v>400305</v>
      </c>
      <c r="D267" s="72">
        <v>400818</v>
      </c>
      <c r="E267" s="81" t="s">
        <v>375</v>
      </c>
      <c r="F267" s="87" t="s">
        <v>376</v>
      </c>
      <c r="G267" s="76">
        <v>4</v>
      </c>
      <c r="H267" s="76">
        <v>4</v>
      </c>
      <c r="I267" s="75">
        <v>742.87199999999996</v>
      </c>
      <c r="J267" s="75">
        <v>23476.472000000002</v>
      </c>
      <c r="K267" s="65">
        <f t="shared" si="54"/>
        <v>24219.344000000001</v>
      </c>
      <c r="L267" s="75">
        <v>495</v>
      </c>
      <c r="M267" s="75">
        <v>29269</v>
      </c>
      <c r="N267" s="75">
        <v>247.87200000000001</v>
      </c>
      <c r="O267" s="75">
        <v>-5792.5280000000002</v>
      </c>
      <c r="P267" s="75">
        <v>150.08000000000001</v>
      </c>
      <c r="Q267" s="75">
        <v>80.209999999999994</v>
      </c>
      <c r="R267" s="75">
        <v>7817.4759999999997</v>
      </c>
      <c r="S267" s="75">
        <v>32276.3</v>
      </c>
      <c r="T267" s="75">
        <v>8131</v>
      </c>
      <c r="U267" s="75">
        <v>39795</v>
      </c>
      <c r="V267" s="75">
        <v>-313.524</v>
      </c>
      <c r="W267" s="75">
        <v>-7518.7</v>
      </c>
      <c r="X267" s="75">
        <v>96.14</v>
      </c>
      <c r="Y267" s="75">
        <v>81.11</v>
      </c>
      <c r="Z267" s="75">
        <v>4.32</v>
      </c>
      <c r="AA267" s="75">
        <v>0</v>
      </c>
      <c r="AB267" s="75">
        <v>0</v>
      </c>
      <c r="AC267" s="75">
        <v>0</v>
      </c>
      <c r="AD267" s="75">
        <v>4.32</v>
      </c>
      <c r="AE267" s="75">
        <v>0</v>
      </c>
      <c r="AF267" s="75">
        <v>0</v>
      </c>
      <c r="AG267" s="75">
        <v>0</v>
      </c>
      <c r="AH267" s="75">
        <v>7839.6559999999999</v>
      </c>
      <c r="AI267" s="75">
        <v>32285.236000000001</v>
      </c>
      <c r="AJ267" s="75">
        <v>8138</v>
      </c>
      <c r="AK267" s="75">
        <v>39805</v>
      </c>
      <c r="AL267" s="75">
        <v>-298.34399999999999</v>
      </c>
      <c r="AM267" s="75">
        <v>-7519.7640000000001</v>
      </c>
      <c r="AN267" s="75">
        <v>96.33</v>
      </c>
      <c r="AO267" s="75">
        <v>81.11</v>
      </c>
      <c r="AP267" s="75">
        <v>1954.37</v>
      </c>
      <c r="AQ267" s="75">
        <v>8069.08</v>
      </c>
      <c r="AR267" s="75">
        <v>2032.75</v>
      </c>
      <c r="AS267" s="75">
        <v>9948.75</v>
      </c>
      <c r="AT267" s="75">
        <v>-78.38</v>
      </c>
      <c r="AU267" s="75">
        <v>-1879.67</v>
      </c>
      <c r="AV267" s="75">
        <v>96.14</v>
      </c>
      <c r="AW267" s="75">
        <v>81.11</v>
      </c>
      <c r="AX267" s="66">
        <v>185.71799999999999</v>
      </c>
      <c r="AY267" s="66">
        <v>5869.1180000000004</v>
      </c>
      <c r="AZ267" s="66">
        <v>123.75</v>
      </c>
      <c r="BA267" s="66">
        <v>7317.25</v>
      </c>
      <c r="BB267" s="66">
        <v>61.967999999999989</v>
      </c>
      <c r="BC267" s="66">
        <v>-1448.1319999999996</v>
      </c>
      <c r="BD267" s="66">
        <v>150.0751515151515</v>
      </c>
      <c r="BE267" s="67">
        <v>80.209340940927262</v>
      </c>
      <c r="BF267" s="59">
        <f t="shared" si="42"/>
        <v>0</v>
      </c>
      <c r="BG267" s="59"/>
      <c r="BH267" s="59"/>
      <c r="BI267" s="60">
        <f t="shared" si="55"/>
        <v>8999.431132848933</v>
      </c>
      <c r="BJ267" s="59">
        <f t="shared" si="43"/>
        <v>8999.431132848933</v>
      </c>
      <c r="BK267" s="69">
        <f t="shared" si="44"/>
        <v>276.03660134319705</v>
      </c>
      <c r="BL267" s="69">
        <f t="shared" si="44"/>
        <v>8723.3945315057354</v>
      </c>
      <c r="BM267" s="69">
        <f t="shared" si="45"/>
        <v>2096.9437715645404</v>
      </c>
      <c r="BN267" s="69">
        <f t="shared" si="46"/>
        <v>140.32357721630788</v>
      </c>
      <c r="BO267" s="69">
        <f t="shared" si="47"/>
        <v>1956.6201943482326</v>
      </c>
      <c r="BP267" s="69">
        <f t="shared" si="48"/>
        <v>6391.1695264787886</v>
      </c>
      <c r="BQ267" s="69">
        <f t="shared" si="49"/>
        <v>4434.5493321305557</v>
      </c>
      <c r="BR267" s="69">
        <f t="shared" si="50"/>
        <v>1956.6201943482326</v>
      </c>
      <c r="BS267" s="69">
        <f t="shared" si="51"/>
        <v>-1820.9071702213432</v>
      </c>
      <c r="BT267" s="69">
        <f t="shared" si="52"/>
        <v>2332.2250050269467</v>
      </c>
      <c r="BU267" s="69">
        <f t="shared" si="53"/>
        <v>511.31783480560352</v>
      </c>
      <c r="BV267" s="83">
        <f t="shared" si="56"/>
        <v>0</v>
      </c>
    </row>
    <row r="268" spans="1:74" ht="15" customHeight="1" x14ac:dyDescent="0.25">
      <c r="A268" s="72">
        <v>40</v>
      </c>
      <c r="B268" s="88">
        <v>121</v>
      </c>
      <c r="C268" s="72">
        <v>400822</v>
      </c>
      <c r="D268" s="72">
        <v>405101</v>
      </c>
      <c r="E268" s="88" t="s">
        <v>374</v>
      </c>
      <c r="F268" s="72" t="s">
        <v>372</v>
      </c>
      <c r="G268" s="76">
        <v>3</v>
      </c>
      <c r="H268" s="76">
        <v>3</v>
      </c>
      <c r="I268" s="75">
        <v>34086.843999999997</v>
      </c>
      <c r="J268" s="75">
        <v>35042.481</v>
      </c>
      <c r="K268" s="65">
        <f t="shared" si="54"/>
        <v>69129.324999999997</v>
      </c>
      <c r="L268" s="75">
        <v>34617</v>
      </c>
      <c r="M268" s="75">
        <v>44531</v>
      </c>
      <c r="N268" s="75">
        <v>-530.15599999999995</v>
      </c>
      <c r="O268" s="75">
        <v>-9488.5190000000002</v>
      </c>
      <c r="P268" s="75">
        <v>98.47</v>
      </c>
      <c r="Q268" s="75">
        <v>78.69</v>
      </c>
      <c r="R268" s="75">
        <v>59914.237000000001</v>
      </c>
      <c r="S268" s="75">
        <v>60622.741999999998</v>
      </c>
      <c r="T268" s="75">
        <v>60959</v>
      </c>
      <c r="U268" s="75">
        <v>74873</v>
      </c>
      <c r="V268" s="75">
        <v>-1044.7629999999999</v>
      </c>
      <c r="W268" s="75">
        <v>-14250.258</v>
      </c>
      <c r="X268" s="75">
        <v>98.29</v>
      </c>
      <c r="Y268" s="75">
        <v>80.97</v>
      </c>
      <c r="Z268" s="75">
        <v>282.81900000000002</v>
      </c>
      <c r="AA268" s="75">
        <v>270.20499999999998</v>
      </c>
      <c r="AB268" s="75">
        <v>92</v>
      </c>
      <c r="AC268" s="75">
        <v>95</v>
      </c>
      <c r="AD268" s="75">
        <v>190.81899999999999</v>
      </c>
      <c r="AE268" s="75">
        <v>175.20500000000001</v>
      </c>
      <c r="AF268" s="75">
        <v>307.41000000000003</v>
      </c>
      <c r="AG268" s="75">
        <v>284.43</v>
      </c>
      <c r="AH268" s="75">
        <v>60510.409</v>
      </c>
      <c r="AI268" s="75">
        <v>61277.832000000002</v>
      </c>
      <c r="AJ268" s="75">
        <v>61354</v>
      </c>
      <c r="AK268" s="75">
        <v>75634</v>
      </c>
      <c r="AL268" s="75">
        <v>-843.59100000000001</v>
      </c>
      <c r="AM268" s="75">
        <v>-14356.168</v>
      </c>
      <c r="AN268" s="75">
        <v>98.63</v>
      </c>
      <c r="AO268" s="75">
        <v>81.02</v>
      </c>
      <c r="AP268" s="75">
        <v>19971.41</v>
      </c>
      <c r="AQ268" s="75">
        <v>20207.580000000002</v>
      </c>
      <c r="AR268" s="75">
        <v>20319.669999999998</v>
      </c>
      <c r="AS268" s="75">
        <v>24957.67</v>
      </c>
      <c r="AT268" s="75">
        <v>-348.26</v>
      </c>
      <c r="AU268" s="75">
        <v>-4750.09</v>
      </c>
      <c r="AV268" s="75">
        <v>98.29</v>
      </c>
      <c r="AW268" s="75">
        <v>80.97</v>
      </c>
      <c r="AX268" s="66">
        <v>11362.281333333332</v>
      </c>
      <c r="AY268" s="66">
        <v>11680.826999999999</v>
      </c>
      <c r="AZ268" s="66">
        <v>11539</v>
      </c>
      <c r="BA268" s="66">
        <v>14843.666666666666</v>
      </c>
      <c r="BB268" s="66">
        <v>-176.71866666666756</v>
      </c>
      <c r="BC268" s="66">
        <v>-3162.8396666666667</v>
      </c>
      <c r="BD268" s="66">
        <v>98.468509691769938</v>
      </c>
      <c r="BE268" s="67">
        <v>78.692328939390535</v>
      </c>
      <c r="BF268" s="59">
        <f t="shared" si="42"/>
        <v>0</v>
      </c>
      <c r="BG268" s="59"/>
      <c r="BH268" s="59"/>
      <c r="BI268" s="60">
        <f t="shared" si="55"/>
        <v>25687.095389447048</v>
      </c>
      <c r="BJ268" s="59">
        <f t="shared" si="43"/>
        <v>25687.095389447048</v>
      </c>
      <c r="BK268" s="69">
        <f t="shared" si="44"/>
        <v>12665.999752683838</v>
      </c>
      <c r="BL268" s="69">
        <f t="shared" si="44"/>
        <v>13021.095636763208</v>
      </c>
      <c r="BM268" s="69">
        <f t="shared" si="45"/>
        <v>7906.2431399435382</v>
      </c>
      <c r="BN268" s="69">
        <f t="shared" si="46"/>
        <v>6438.7779941823637</v>
      </c>
      <c r="BO268" s="69">
        <f t="shared" si="47"/>
        <v>1467.4651457611744</v>
      </c>
      <c r="BP268" s="69">
        <f t="shared" si="48"/>
        <v>8086.756609774493</v>
      </c>
      <c r="BQ268" s="69">
        <f t="shared" si="49"/>
        <v>6619.2914640133185</v>
      </c>
      <c r="BR268" s="69">
        <f t="shared" si="50"/>
        <v>1467.4651457611744</v>
      </c>
      <c r="BS268" s="69">
        <f t="shared" si="51"/>
        <v>4759.7566127402997</v>
      </c>
      <c r="BT268" s="69">
        <f t="shared" si="52"/>
        <v>4934.339026988715</v>
      </c>
      <c r="BU268" s="69">
        <f t="shared" si="53"/>
        <v>9694.0956397290138</v>
      </c>
      <c r="BV268" s="83">
        <f t="shared" si="56"/>
        <v>0</v>
      </c>
    </row>
    <row r="269" spans="1:74" ht="15" customHeight="1" x14ac:dyDescent="0.25">
      <c r="A269" s="72">
        <v>40</v>
      </c>
      <c r="B269" s="72">
        <v>123</v>
      </c>
      <c r="C269" s="72">
        <v>400305</v>
      </c>
      <c r="D269" s="72">
        <v>400803</v>
      </c>
      <c r="E269" s="89" t="s">
        <v>375</v>
      </c>
      <c r="F269" s="72" t="s">
        <v>377</v>
      </c>
      <c r="G269" s="76">
        <v>6</v>
      </c>
      <c r="H269" s="76">
        <v>6</v>
      </c>
      <c r="I269" s="75">
        <v>3363.8359999999998</v>
      </c>
      <c r="J269" s="75">
        <v>32776.65</v>
      </c>
      <c r="K269" s="65">
        <f t="shared" si="54"/>
        <v>36140.486000000004</v>
      </c>
      <c r="L269" s="75">
        <v>4307</v>
      </c>
      <c r="M269" s="75">
        <v>36526</v>
      </c>
      <c r="N269" s="75">
        <v>-943.16399999999999</v>
      </c>
      <c r="O269" s="75">
        <v>-3749.35</v>
      </c>
      <c r="P269" s="75">
        <v>78.099999999999994</v>
      </c>
      <c r="Q269" s="75">
        <v>89.74</v>
      </c>
      <c r="R269" s="75">
        <v>18690.28</v>
      </c>
      <c r="S269" s="75">
        <v>45699.336000000003</v>
      </c>
      <c r="T269" s="75">
        <v>22533</v>
      </c>
      <c r="U269" s="75">
        <v>50219</v>
      </c>
      <c r="V269" s="75">
        <v>-3842.72</v>
      </c>
      <c r="W269" s="75">
        <v>-4519.6639999999998</v>
      </c>
      <c r="X269" s="75">
        <v>82.95</v>
      </c>
      <c r="Y269" s="75">
        <v>91</v>
      </c>
      <c r="Z269" s="75">
        <v>0</v>
      </c>
      <c r="AA269" s="75">
        <v>6.48</v>
      </c>
      <c r="AB269" s="75">
        <v>0</v>
      </c>
      <c r="AC269" s="75">
        <v>0</v>
      </c>
      <c r="AD269" s="75">
        <v>0</v>
      </c>
      <c r="AE269" s="75">
        <v>6.48</v>
      </c>
      <c r="AF269" s="75">
        <v>0</v>
      </c>
      <c r="AG269" s="75">
        <v>0</v>
      </c>
      <c r="AH269" s="75">
        <v>18696.991999999998</v>
      </c>
      <c r="AI269" s="75">
        <v>45750.735999999997</v>
      </c>
      <c r="AJ269" s="75">
        <v>22543</v>
      </c>
      <c r="AK269" s="75">
        <v>50231</v>
      </c>
      <c r="AL269" s="75">
        <v>-3846.0079999999998</v>
      </c>
      <c r="AM269" s="75">
        <v>-4480.2640000000001</v>
      </c>
      <c r="AN269" s="75">
        <v>82.94</v>
      </c>
      <c r="AO269" s="75">
        <v>91.08</v>
      </c>
      <c r="AP269" s="75">
        <v>3115.05</v>
      </c>
      <c r="AQ269" s="75">
        <v>7616.56</v>
      </c>
      <c r="AR269" s="75">
        <v>3755.5</v>
      </c>
      <c r="AS269" s="75">
        <v>8369.83</v>
      </c>
      <c r="AT269" s="75">
        <v>-640.45000000000005</v>
      </c>
      <c r="AU269" s="75">
        <v>-753.27</v>
      </c>
      <c r="AV269" s="75">
        <v>82.95</v>
      </c>
      <c r="AW269" s="75">
        <v>91</v>
      </c>
      <c r="AX269" s="66">
        <v>560.6393333333333</v>
      </c>
      <c r="AY269" s="66">
        <v>5462.7750000000005</v>
      </c>
      <c r="AZ269" s="66">
        <v>717.83333333333337</v>
      </c>
      <c r="BA269" s="66">
        <v>6087.666666666667</v>
      </c>
      <c r="BB269" s="66">
        <v>-157.19400000000007</v>
      </c>
      <c r="BC269" s="66">
        <v>-624.89166666666642</v>
      </c>
      <c r="BD269" s="66">
        <v>78.101602043185508</v>
      </c>
      <c r="BE269" s="67">
        <v>89.735120188358991</v>
      </c>
      <c r="BF269" s="59">
        <f t="shared" si="42"/>
        <v>0</v>
      </c>
      <c r="BG269" s="59"/>
      <c r="BH269" s="59"/>
      <c r="BI269" s="60">
        <f t="shared" si="55"/>
        <v>13429.092665131269</v>
      </c>
      <c r="BJ269" s="59">
        <f t="shared" si="43"/>
        <v>13429.092665131269</v>
      </c>
      <c r="BK269" s="69">
        <f t="shared" si="44"/>
        <v>1249.9351932982997</v>
      </c>
      <c r="BL269" s="69">
        <f t="shared" si="44"/>
        <v>12179.157471832968</v>
      </c>
      <c r="BM269" s="69">
        <f t="shared" si="45"/>
        <v>3570.3365266328337</v>
      </c>
      <c r="BN269" s="69">
        <f t="shared" si="46"/>
        <v>635.406235110485</v>
      </c>
      <c r="BO269" s="69">
        <f t="shared" si="47"/>
        <v>2934.9302915223489</v>
      </c>
      <c r="BP269" s="69">
        <f t="shared" si="48"/>
        <v>9126.2213580410735</v>
      </c>
      <c r="BQ269" s="69">
        <f t="shared" si="49"/>
        <v>6191.2910665187246</v>
      </c>
      <c r="BR269" s="69">
        <f t="shared" si="50"/>
        <v>2934.9302915223489</v>
      </c>
      <c r="BS269" s="69">
        <f t="shared" si="51"/>
        <v>-2320.4013333345338</v>
      </c>
      <c r="BT269" s="69">
        <f t="shared" si="52"/>
        <v>3052.936113791895</v>
      </c>
      <c r="BU269" s="69">
        <f t="shared" si="53"/>
        <v>732.53478045736119</v>
      </c>
      <c r="BV269" s="83">
        <f t="shared" si="56"/>
        <v>0</v>
      </c>
    </row>
    <row r="270" spans="1:74" ht="15" customHeight="1" x14ac:dyDescent="0.25">
      <c r="A270" s="72">
        <v>40</v>
      </c>
      <c r="B270" s="72">
        <v>125</v>
      </c>
      <c r="C270" s="72">
        <v>401702</v>
      </c>
      <c r="D270" s="72">
        <v>402508</v>
      </c>
      <c r="E270" s="73" t="s">
        <v>364</v>
      </c>
      <c r="F270" s="72" t="s">
        <v>378</v>
      </c>
      <c r="G270" s="76">
        <v>11</v>
      </c>
      <c r="H270" s="76">
        <v>11</v>
      </c>
      <c r="I270" s="75">
        <v>7541.241</v>
      </c>
      <c r="J270" s="75">
        <v>9241.7139999999999</v>
      </c>
      <c r="K270" s="65">
        <f t="shared" si="54"/>
        <v>16782.955000000002</v>
      </c>
      <c r="L270" s="75">
        <v>6361</v>
      </c>
      <c r="M270" s="75">
        <v>5400</v>
      </c>
      <c r="N270" s="75">
        <v>1180.241</v>
      </c>
      <c r="O270" s="75">
        <v>3841.7139999999999</v>
      </c>
      <c r="P270" s="75">
        <v>118.55</v>
      </c>
      <c r="Q270" s="75">
        <v>171.14</v>
      </c>
      <c r="R270" s="75">
        <v>13379.644</v>
      </c>
      <c r="S270" s="75">
        <v>14718.245000000001</v>
      </c>
      <c r="T270" s="75">
        <v>10780</v>
      </c>
      <c r="U270" s="75">
        <v>9471</v>
      </c>
      <c r="V270" s="75">
        <v>2599.6439999999998</v>
      </c>
      <c r="W270" s="75">
        <v>5247.2449999999999</v>
      </c>
      <c r="X270" s="75">
        <v>124.12</v>
      </c>
      <c r="Y270" s="75">
        <v>155.4</v>
      </c>
      <c r="Z270" s="75">
        <v>0</v>
      </c>
      <c r="AA270" s="75">
        <v>0</v>
      </c>
      <c r="AB270" s="75">
        <v>0</v>
      </c>
      <c r="AC270" s="75">
        <v>0</v>
      </c>
      <c r="AD270" s="75">
        <v>0</v>
      </c>
      <c r="AE270" s="75">
        <v>0</v>
      </c>
      <c r="AF270" s="75">
        <v>0</v>
      </c>
      <c r="AG270" s="75">
        <v>0</v>
      </c>
      <c r="AH270" s="75">
        <v>13404.843999999999</v>
      </c>
      <c r="AI270" s="75">
        <v>14740.157999999999</v>
      </c>
      <c r="AJ270" s="75">
        <v>10872</v>
      </c>
      <c r="AK270" s="75">
        <v>9695</v>
      </c>
      <c r="AL270" s="75">
        <v>2532.8440000000001</v>
      </c>
      <c r="AM270" s="75">
        <v>5045.1580000000004</v>
      </c>
      <c r="AN270" s="75">
        <v>123.3</v>
      </c>
      <c r="AO270" s="75">
        <v>152.04</v>
      </c>
      <c r="AP270" s="75">
        <v>1216.33</v>
      </c>
      <c r="AQ270" s="75">
        <v>1338.02</v>
      </c>
      <c r="AR270" s="75">
        <v>980</v>
      </c>
      <c r="AS270" s="75">
        <v>861</v>
      </c>
      <c r="AT270" s="75">
        <v>236.33</v>
      </c>
      <c r="AU270" s="75">
        <v>477.02</v>
      </c>
      <c r="AV270" s="75">
        <v>124.12</v>
      </c>
      <c r="AW270" s="75">
        <v>155.4</v>
      </c>
      <c r="AX270" s="66">
        <v>685.56736363636367</v>
      </c>
      <c r="AY270" s="66">
        <v>840.15581818181818</v>
      </c>
      <c r="AZ270" s="66">
        <v>578.27272727272725</v>
      </c>
      <c r="BA270" s="66">
        <v>490.90909090909093</v>
      </c>
      <c r="BB270" s="66">
        <v>107.29463636363641</v>
      </c>
      <c r="BC270" s="66">
        <v>349.24672727272724</v>
      </c>
      <c r="BD270" s="66">
        <v>118.55433108001887</v>
      </c>
      <c r="BE270" s="67">
        <v>171.14285185185184</v>
      </c>
      <c r="BF270" s="59">
        <f t="shared" ref="BF270:BF333" si="57">BG270+BH270</f>
        <v>0</v>
      </c>
      <c r="BG270" s="59"/>
      <c r="BH270" s="59"/>
      <c r="BI270" s="60">
        <f t="shared" si="55"/>
        <v>6236.2154700888123</v>
      </c>
      <c r="BJ270" s="59">
        <f t="shared" ref="BJ270:BJ333" si="58">BI270-BF270</f>
        <v>6236.2154700888123</v>
      </c>
      <c r="BK270" s="69">
        <f t="shared" ref="BK270:BL333" si="59">$BL$764/$J$766*I270</f>
        <v>2802.1766004775691</v>
      </c>
      <c r="BL270" s="69">
        <f t="shared" si="59"/>
        <v>3434.0388696112427</v>
      </c>
      <c r="BM270" s="69">
        <f t="shared" ref="BM270:BM333" si="60">BN270+BO270</f>
        <v>6805.1957747282213</v>
      </c>
      <c r="BN270" s="69">
        <f t="shared" ref="BN270:BN333" si="61">$BQ$764/$J$766*I270</f>
        <v>1424.4902402705809</v>
      </c>
      <c r="BO270" s="69">
        <f t="shared" ref="BO270:BO333" si="62">$BR$764/$H$764*G270</f>
        <v>5380.7055344576402</v>
      </c>
      <c r="BP270" s="69">
        <f t="shared" ref="BP270:BP333" si="63">BQ270+BR270</f>
        <v>7126.4038083056703</v>
      </c>
      <c r="BQ270" s="69">
        <f t="shared" ref="BQ270:BQ333" si="64">$BQ$764/$J$766*J270</f>
        <v>1745.6982738480299</v>
      </c>
      <c r="BR270" s="69">
        <f t="shared" ref="BR270:BR333" si="65">$BR$764/$H$764*H270</f>
        <v>5380.7055344576402</v>
      </c>
      <c r="BS270" s="69">
        <f t="shared" ref="BS270:BS333" si="66">BK270-BM270</f>
        <v>-4003.0191742506522</v>
      </c>
      <c r="BT270" s="69">
        <f t="shared" ref="BT270:BT333" si="67">BL270-BP270</f>
        <v>-3692.3649386944276</v>
      </c>
      <c r="BU270" s="69">
        <f t="shared" ref="BU270:BU333" si="68">BS270+BT270</f>
        <v>-7695.3841129450793</v>
      </c>
      <c r="BV270" s="83">
        <f t="shared" si="56"/>
        <v>0</v>
      </c>
    </row>
    <row r="271" spans="1:74" x14ac:dyDescent="0.25">
      <c r="A271" s="72">
        <v>40</v>
      </c>
      <c r="B271" s="72">
        <v>127</v>
      </c>
      <c r="C271" s="72">
        <v>405807</v>
      </c>
      <c r="D271" s="72"/>
      <c r="E271" s="73" t="s">
        <v>379</v>
      </c>
      <c r="F271" s="72" t="s">
        <v>380</v>
      </c>
      <c r="G271" s="76">
        <v>3</v>
      </c>
      <c r="H271" s="76">
        <v>3</v>
      </c>
      <c r="I271" s="75">
        <v>0</v>
      </c>
      <c r="J271" s="75">
        <v>0</v>
      </c>
      <c r="K271" s="65">
        <f t="shared" ref="K271:K334" si="69">I271+J271</f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0</v>
      </c>
      <c r="R271" s="75">
        <v>0</v>
      </c>
      <c r="S271" s="75">
        <v>0</v>
      </c>
      <c r="T271" s="75">
        <v>0</v>
      </c>
      <c r="U271" s="75">
        <v>0</v>
      </c>
      <c r="V271" s="75">
        <v>0</v>
      </c>
      <c r="W271" s="75">
        <v>0</v>
      </c>
      <c r="X271" s="75">
        <v>0</v>
      </c>
      <c r="Y271" s="75">
        <v>0</v>
      </c>
      <c r="Z271" s="75">
        <v>0</v>
      </c>
      <c r="AA271" s="75">
        <v>0</v>
      </c>
      <c r="AB271" s="75">
        <v>0</v>
      </c>
      <c r="AC271" s="75">
        <v>0</v>
      </c>
      <c r="AD271" s="75">
        <v>0</v>
      </c>
      <c r="AE271" s="75">
        <v>0</v>
      </c>
      <c r="AF271" s="75">
        <v>0</v>
      </c>
      <c r="AG271" s="75">
        <v>0</v>
      </c>
      <c r="AH271" s="75">
        <v>0</v>
      </c>
      <c r="AI271" s="75">
        <v>0</v>
      </c>
      <c r="AJ271" s="75">
        <v>0</v>
      </c>
      <c r="AK271" s="75">
        <v>0</v>
      </c>
      <c r="AL271" s="75">
        <v>0</v>
      </c>
      <c r="AM271" s="75">
        <v>0</v>
      </c>
      <c r="AN271" s="75">
        <v>0</v>
      </c>
      <c r="AO271" s="75">
        <v>0</v>
      </c>
      <c r="AP271" s="75">
        <v>0</v>
      </c>
      <c r="AQ271" s="75">
        <v>0</v>
      </c>
      <c r="AR271" s="75">
        <v>0</v>
      </c>
      <c r="AS271" s="75">
        <v>0</v>
      </c>
      <c r="AT271" s="75">
        <v>0</v>
      </c>
      <c r="AU271" s="75">
        <v>0</v>
      </c>
      <c r="AV271" s="75">
        <v>0</v>
      </c>
      <c r="AW271" s="75">
        <v>0</v>
      </c>
      <c r="AX271" s="66">
        <v>0</v>
      </c>
      <c r="AY271" s="66">
        <v>0</v>
      </c>
      <c r="AZ271" s="66">
        <v>0</v>
      </c>
      <c r="BA271" s="66">
        <v>0</v>
      </c>
      <c r="BB271" s="66">
        <v>0</v>
      </c>
      <c r="BC271" s="66">
        <v>0</v>
      </c>
      <c r="BD271" s="66">
        <v>0</v>
      </c>
      <c r="BE271" s="67">
        <v>0</v>
      </c>
      <c r="BF271" s="59">
        <f t="shared" si="57"/>
        <v>0</v>
      </c>
      <c r="BG271" s="59"/>
      <c r="BH271" s="59"/>
      <c r="BI271" s="60">
        <f t="shared" ref="BI271:BI334" si="70">K271*$BI$770</f>
        <v>0</v>
      </c>
      <c r="BJ271" s="59">
        <f t="shared" si="58"/>
        <v>0</v>
      </c>
      <c r="BK271" s="69">
        <f t="shared" si="59"/>
        <v>0</v>
      </c>
      <c r="BL271" s="69">
        <f t="shared" si="59"/>
        <v>0</v>
      </c>
      <c r="BM271" s="69">
        <f t="shared" si="60"/>
        <v>1467.4651457611744</v>
      </c>
      <c r="BN271" s="69">
        <f t="shared" si="61"/>
        <v>0</v>
      </c>
      <c r="BO271" s="69">
        <f t="shared" si="62"/>
        <v>1467.4651457611744</v>
      </c>
      <c r="BP271" s="69">
        <f t="shared" si="63"/>
        <v>1467.4651457611744</v>
      </c>
      <c r="BQ271" s="69">
        <f t="shared" si="64"/>
        <v>0</v>
      </c>
      <c r="BR271" s="69">
        <f t="shared" si="65"/>
        <v>1467.4651457611744</v>
      </c>
      <c r="BS271" s="69">
        <f t="shared" si="66"/>
        <v>-1467.4651457611744</v>
      </c>
      <c r="BT271" s="69">
        <f t="shared" si="67"/>
        <v>-1467.4651457611744</v>
      </c>
      <c r="BU271" s="69">
        <f t="shared" si="68"/>
        <v>-2934.9302915223489</v>
      </c>
      <c r="BV271" s="83">
        <f t="shared" si="56"/>
        <v>0</v>
      </c>
    </row>
    <row r="272" spans="1:74" ht="15" customHeight="1" x14ac:dyDescent="0.25">
      <c r="A272" s="72">
        <v>40</v>
      </c>
      <c r="B272" s="72">
        <v>129</v>
      </c>
      <c r="C272" s="72">
        <v>401100</v>
      </c>
      <c r="D272" s="72">
        <v>400004</v>
      </c>
      <c r="E272" s="73" t="s">
        <v>381</v>
      </c>
      <c r="F272" s="87" t="s">
        <v>382</v>
      </c>
      <c r="G272" s="76">
        <v>32</v>
      </c>
      <c r="H272" s="76">
        <v>32</v>
      </c>
      <c r="I272" s="75">
        <v>546860.48100000003</v>
      </c>
      <c r="J272" s="75">
        <v>172349.10200000001</v>
      </c>
      <c r="K272" s="65">
        <f t="shared" si="69"/>
        <v>719209.5830000001</v>
      </c>
      <c r="L272" s="75">
        <v>559689</v>
      </c>
      <c r="M272" s="75">
        <v>186330</v>
      </c>
      <c r="N272" s="75">
        <v>-12828.519</v>
      </c>
      <c r="O272" s="75">
        <v>-13980.897999999999</v>
      </c>
      <c r="P272" s="75">
        <v>97.71</v>
      </c>
      <c r="Q272" s="75">
        <v>92.5</v>
      </c>
      <c r="R272" s="75">
        <v>774857.04399999999</v>
      </c>
      <c r="S272" s="75">
        <v>434839.283</v>
      </c>
      <c r="T272" s="75">
        <v>797305</v>
      </c>
      <c r="U272" s="75">
        <v>464829</v>
      </c>
      <c r="V272" s="75">
        <v>-22447.955999999998</v>
      </c>
      <c r="W272" s="75">
        <v>-29989.717000000001</v>
      </c>
      <c r="X272" s="75">
        <v>97.18</v>
      </c>
      <c r="Y272" s="75">
        <v>93.55</v>
      </c>
      <c r="Z272" s="75">
        <v>60344.544000000002</v>
      </c>
      <c r="AA272" s="75">
        <v>59970.063999999998</v>
      </c>
      <c r="AB272" s="75">
        <v>97135</v>
      </c>
      <c r="AC272" s="75">
        <v>90806</v>
      </c>
      <c r="AD272" s="75">
        <v>-36790.455999999998</v>
      </c>
      <c r="AE272" s="75">
        <v>-30835.936000000002</v>
      </c>
      <c r="AF272" s="75">
        <v>62.12</v>
      </c>
      <c r="AG272" s="75">
        <v>66.040000000000006</v>
      </c>
      <c r="AH272" s="75">
        <v>839859.87699999998</v>
      </c>
      <c r="AI272" s="75">
        <v>498258.283</v>
      </c>
      <c r="AJ272" s="75">
        <v>899000</v>
      </c>
      <c r="AK272" s="75">
        <v>564593</v>
      </c>
      <c r="AL272" s="75">
        <v>-59140.123</v>
      </c>
      <c r="AM272" s="75">
        <v>-66334.717000000004</v>
      </c>
      <c r="AN272" s="75">
        <v>93.42</v>
      </c>
      <c r="AO272" s="75">
        <v>88.25</v>
      </c>
      <c r="AP272" s="75">
        <v>24214.28</v>
      </c>
      <c r="AQ272" s="75">
        <v>13588.73</v>
      </c>
      <c r="AR272" s="75">
        <v>24915.78</v>
      </c>
      <c r="AS272" s="75">
        <v>14525.91</v>
      </c>
      <c r="AT272" s="75">
        <v>-701.5</v>
      </c>
      <c r="AU272" s="75">
        <v>-937.18</v>
      </c>
      <c r="AV272" s="75">
        <v>97.18</v>
      </c>
      <c r="AW272" s="75">
        <v>93.55</v>
      </c>
      <c r="AX272" s="66">
        <v>17089.390031250001</v>
      </c>
      <c r="AY272" s="66">
        <v>5385.9094375000004</v>
      </c>
      <c r="AZ272" s="66">
        <v>17490.28125</v>
      </c>
      <c r="BA272" s="66">
        <v>5822.8125</v>
      </c>
      <c r="BB272" s="66">
        <v>-400.8912187499991</v>
      </c>
      <c r="BC272" s="66">
        <v>-436.90306249999958</v>
      </c>
      <c r="BD272" s="66">
        <v>97.707920112776918</v>
      </c>
      <c r="BE272" s="67">
        <v>92.496700477647181</v>
      </c>
      <c r="BF272" s="59">
        <f t="shared" si="57"/>
        <v>0</v>
      </c>
      <c r="BG272" s="59"/>
      <c r="BH272" s="59"/>
      <c r="BI272" s="60">
        <f t="shared" si="70"/>
        <v>267244.11331262725</v>
      </c>
      <c r="BJ272" s="59">
        <f t="shared" si="58"/>
        <v>267244.11331262725</v>
      </c>
      <c r="BK272" s="69">
        <f t="shared" si="59"/>
        <v>203202.5821193234</v>
      </c>
      <c r="BL272" s="69">
        <f t="shared" si="59"/>
        <v>64041.531193303847</v>
      </c>
      <c r="BM272" s="69">
        <f t="shared" si="60"/>
        <v>118951.26722810612</v>
      </c>
      <c r="BN272" s="69">
        <f t="shared" si="61"/>
        <v>103298.30567332027</v>
      </c>
      <c r="BO272" s="69">
        <f t="shared" si="62"/>
        <v>15652.961554785861</v>
      </c>
      <c r="BP272" s="69">
        <f t="shared" si="63"/>
        <v>48208.559992549468</v>
      </c>
      <c r="BQ272" s="69">
        <f t="shared" si="64"/>
        <v>32555.598437763605</v>
      </c>
      <c r="BR272" s="69">
        <f t="shared" si="65"/>
        <v>15652.961554785861</v>
      </c>
      <c r="BS272" s="69">
        <f t="shared" si="66"/>
        <v>84251.314891217276</v>
      </c>
      <c r="BT272" s="69">
        <f t="shared" si="67"/>
        <v>15832.971200754379</v>
      </c>
      <c r="BU272" s="69">
        <f t="shared" si="68"/>
        <v>100084.28609197165</v>
      </c>
      <c r="BV272" s="83">
        <f t="shared" si="56"/>
        <v>0</v>
      </c>
    </row>
    <row r="273" spans="1:74" ht="15" customHeight="1" x14ac:dyDescent="0.25">
      <c r="A273" s="72">
        <v>40</v>
      </c>
      <c r="B273" s="72">
        <v>131</v>
      </c>
      <c r="C273" s="72">
        <v>405101</v>
      </c>
      <c r="D273" s="72">
        <v>401810</v>
      </c>
      <c r="E273" s="73" t="s">
        <v>383</v>
      </c>
      <c r="F273" s="87" t="s">
        <v>384</v>
      </c>
      <c r="G273" s="76">
        <v>24</v>
      </c>
      <c r="H273" s="76">
        <v>24</v>
      </c>
      <c r="I273" s="75">
        <v>358461.00699999998</v>
      </c>
      <c r="J273" s="75">
        <v>70195.048999999999</v>
      </c>
      <c r="K273" s="65">
        <f t="shared" si="69"/>
        <v>428656.05599999998</v>
      </c>
      <c r="L273" s="75">
        <v>381128</v>
      </c>
      <c r="M273" s="75">
        <v>67759</v>
      </c>
      <c r="N273" s="75">
        <v>-22666.992999999999</v>
      </c>
      <c r="O273" s="75">
        <v>2436.049</v>
      </c>
      <c r="P273" s="75">
        <v>94.05</v>
      </c>
      <c r="Q273" s="75">
        <v>103.6</v>
      </c>
      <c r="R273" s="75">
        <v>498618.17099999997</v>
      </c>
      <c r="S273" s="75">
        <v>211253.95699999999</v>
      </c>
      <c r="T273" s="75">
        <v>526498</v>
      </c>
      <c r="U273" s="75">
        <v>219070</v>
      </c>
      <c r="V273" s="75">
        <v>-27879.829000000002</v>
      </c>
      <c r="W273" s="75">
        <v>-7816.0429999999997</v>
      </c>
      <c r="X273" s="75">
        <v>94.7</v>
      </c>
      <c r="Y273" s="75">
        <v>96.43</v>
      </c>
      <c r="Z273" s="75">
        <v>8284.3220000000001</v>
      </c>
      <c r="AA273" s="75">
        <v>8350.8880000000008</v>
      </c>
      <c r="AB273" s="75">
        <v>25301</v>
      </c>
      <c r="AC273" s="75">
        <v>25327</v>
      </c>
      <c r="AD273" s="75">
        <v>-17016.678</v>
      </c>
      <c r="AE273" s="75">
        <v>-16976.112000000001</v>
      </c>
      <c r="AF273" s="75">
        <v>32.74</v>
      </c>
      <c r="AG273" s="75">
        <v>32.97</v>
      </c>
      <c r="AH273" s="75">
        <v>509004.42499999999</v>
      </c>
      <c r="AI273" s="75">
        <v>220915.03599999999</v>
      </c>
      <c r="AJ273" s="75">
        <v>554660</v>
      </c>
      <c r="AK273" s="75">
        <v>245785</v>
      </c>
      <c r="AL273" s="75">
        <v>-45655.574999999997</v>
      </c>
      <c r="AM273" s="75">
        <v>-24869.964</v>
      </c>
      <c r="AN273" s="75">
        <v>91.77</v>
      </c>
      <c r="AO273" s="75">
        <v>89.88</v>
      </c>
      <c r="AP273" s="75">
        <v>20775.759999999998</v>
      </c>
      <c r="AQ273" s="75">
        <v>8802.25</v>
      </c>
      <c r="AR273" s="75">
        <v>21937.42</v>
      </c>
      <c r="AS273" s="75">
        <v>9127.92</v>
      </c>
      <c r="AT273" s="75">
        <v>-1161.6600000000001</v>
      </c>
      <c r="AU273" s="75">
        <v>-325.67</v>
      </c>
      <c r="AV273" s="75">
        <v>94.7</v>
      </c>
      <c r="AW273" s="75">
        <v>96.43</v>
      </c>
      <c r="AX273" s="66">
        <v>14935.875291666665</v>
      </c>
      <c r="AY273" s="66">
        <v>2924.7937083333331</v>
      </c>
      <c r="AZ273" s="66">
        <v>15880.333333333334</v>
      </c>
      <c r="BA273" s="66">
        <v>2823.2916666666665</v>
      </c>
      <c r="BB273" s="66">
        <v>-944.45804166666858</v>
      </c>
      <c r="BC273" s="66">
        <v>101.50204166666663</v>
      </c>
      <c r="BD273" s="66">
        <v>94.052656063054911</v>
      </c>
      <c r="BE273" s="67">
        <v>103.59516669372336</v>
      </c>
      <c r="BF273" s="59">
        <f t="shared" si="57"/>
        <v>0</v>
      </c>
      <c r="BG273" s="59"/>
      <c r="BH273" s="59"/>
      <c r="BI273" s="60">
        <f t="shared" si="70"/>
        <v>159280.14630167666</v>
      </c>
      <c r="BJ273" s="59">
        <f t="shared" si="58"/>
        <v>159280.14630167666</v>
      </c>
      <c r="BK273" s="69">
        <f t="shared" si="59"/>
        <v>133197.04886755723</v>
      </c>
      <c r="BL273" s="69">
        <f t="shared" si="59"/>
        <v>26083.097434119449</v>
      </c>
      <c r="BM273" s="69">
        <f t="shared" si="60"/>
        <v>79450.619941113866</v>
      </c>
      <c r="BN273" s="69">
        <f t="shared" si="61"/>
        <v>67710.898775024471</v>
      </c>
      <c r="BO273" s="69">
        <f t="shared" si="62"/>
        <v>11739.721166089395</v>
      </c>
      <c r="BP273" s="69">
        <f t="shared" si="63"/>
        <v>24999.098795821053</v>
      </c>
      <c r="BQ273" s="69">
        <f t="shared" si="64"/>
        <v>13259.377629731658</v>
      </c>
      <c r="BR273" s="69">
        <f t="shared" si="65"/>
        <v>11739.721166089395</v>
      </c>
      <c r="BS273" s="69">
        <f t="shared" si="66"/>
        <v>53746.428926443361</v>
      </c>
      <c r="BT273" s="69">
        <f t="shared" si="67"/>
        <v>1083.9986382983952</v>
      </c>
      <c r="BU273" s="69">
        <f t="shared" si="68"/>
        <v>54830.427564741753</v>
      </c>
      <c r="BV273" s="83">
        <f t="shared" si="56"/>
        <v>0</v>
      </c>
    </row>
    <row r="274" spans="1:74" x14ac:dyDescent="0.25">
      <c r="A274" s="72">
        <v>40</v>
      </c>
      <c r="B274" s="72">
        <v>133</v>
      </c>
      <c r="C274" s="72">
        <v>408504</v>
      </c>
      <c r="D274" s="72">
        <v>407906</v>
      </c>
      <c r="E274" s="84" t="s">
        <v>385</v>
      </c>
      <c r="F274" s="72" t="s">
        <v>386</v>
      </c>
      <c r="G274" s="76">
        <v>92</v>
      </c>
      <c r="H274" s="76">
        <v>92</v>
      </c>
      <c r="I274" s="75">
        <v>2138543.1740000001</v>
      </c>
      <c r="J274" s="75">
        <v>856023.69299999997</v>
      </c>
      <c r="K274" s="65">
        <f t="shared" si="69"/>
        <v>2994566.8670000001</v>
      </c>
      <c r="L274" s="75">
        <v>2081411</v>
      </c>
      <c r="M274" s="75">
        <v>542187</v>
      </c>
      <c r="N274" s="75">
        <v>57132.173999999999</v>
      </c>
      <c r="O274" s="75">
        <v>313836.69300000003</v>
      </c>
      <c r="P274" s="75">
        <v>102.74</v>
      </c>
      <c r="Q274" s="75">
        <v>157.88</v>
      </c>
      <c r="R274" s="75">
        <v>3094181.3289999999</v>
      </c>
      <c r="S274" s="75">
        <v>1814682.429</v>
      </c>
      <c r="T274" s="75">
        <v>2949685</v>
      </c>
      <c r="U274" s="75">
        <v>1424816</v>
      </c>
      <c r="V274" s="75">
        <v>144496.329</v>
      </c>
      <c r="W274" s="75">
        <v>389866.429</v>
      </c>
      <c r="X274" s="75">
        <v>104.9</v>
      </c>
      <c r="Y274" s="75">
        <v>127.36</v>
      </c>
      <c r="Z274" s="75">
        <v>306205.68800000002</v>
      </c>
      <c r="AA274" s="75">
        <v>305248.50400000002</v>
      </c>
      <c r="AB274" s="75">
        <v>343385</v>
      </c>
      <c r="AC274" s="75">
        <v>342802</v>
      </c>
      <c r="AD274" s="75">
        <v>-37179.311999999998</v>
      </c>
      <c r="AE274" s="75">
        <v>-37553.495999999999</v>
      </c>
      <c r="AF274" s="75">
        <v>89.17</v>
      </c>
      <c r="AG274" s="75">
        <v>89.05</v>
      </c>
      <c r="AH274" s="75">
        <v>3417804.5260000001</v>
      </c>
      <c r="AI274" s="75">
        <v>2135429.7239999999</v>
      </c>
      <c r="AJ274" s="75">
        <v>3309426</v>
      </c>
      <c r="AK274" s="75">
        <v>1782863</v>
      </c>
      <c r="AL274" s="75">
        <v>108378.526</v>
      </c>
      <c r="AM274" s="75">
        <v>352566.72399999999</v>
      </c>
      <c r="AN274" s="75">
        <v>103.27</v>
      </c>
      <c r="AO274" s="75">
        <v>119.78</v>
      </c>
      <c r="AP274" s="75">
        <v>33632.410000000003</v>
      </c>
      <c r="AQ274" s="75">
        <v>19724.810000000001</v>
      </c>
      <c r="AR274" s="75">
        <v>32061.79</v>
      </c>
      <c r="AS274" s="75">
        <v>15487.13</v>
      </c>
      <c r="AT274" s="75">
        <v>1570.62</v>
      </c>
      <c r="AU274" s="75">
        <v>4237.68</v>
      </c>
      <c r="AV274" s="75">
        <v>104.9</v>
      </c>
      <c r="AW274" s="75">
        <v>127.36</v>
      </c>
      <c r="AX274" s="66">
        <v>23245.034500000002</v>
      </c>
      <c r="AY274" s="66">
        <v>9304.6053586956514</v>
      </c>
      <c r="AZ274" s="66">
        <v>22624.032608695652</v>
      </c>
      <c r="BA274" s="66">
        <v>5893.336956521739</v>
      </c>
      <c r="BB274" s="66">
        <v>621.00189130434956</v>
      </c>
      <c r="BC274" s="66">
        <v>3411.2684021739124</v>
      </c>
      <c r="BD274" s="66">
        <v>102.74487710500233</v>
      </c>
      <c r="BE274" s="67">
        <v>157.88347802510941</v>
      </c>
      <c r="BF274" s="59">
        <f t="shared" si="57"/>
        <v>0</v>
      </c>
      <c r="BG274" s="59"/>
      <c r="BH274" s="59"/>
      <c r="BI274" s="60">
        <f t="shared" si="70"/>
        <v>1112722.0577187263</v>
      </c>
      <c r="BJ274" s="59">
        <f t="shared" si="58"/>
        <v>1112722.0577187263</v>
      </c>
      <c r="BK274" s="69">
        <f t="shared" si="59"/>
        <v>794640.51623517019</v>
      </c>
      <c r="BL274" s="69">
        <f t="shared" si="59"/>
        <v>318081.54148355615</v>
      </c>
      <c r="BM274" s="69">
        <f t="shared" si="60"/>
        <v>448958.83869436721</v>
      </c>
      <c r="BN274" s="69">
        <f t="shared" si="61"/>
        <v>403956.57422435784</v>
      </c>
      <c r="BO274" s="69">
        <f t="shared" si="62"/>
        <v>45002.264470009351</v>
      </c>
      <c r="BP274" s="69">
        <f t="shared" si="63"/>
        <v>206699.44350445207</v>
      </c>
      <c r="BQ274" s="69">
        <f t="shared" si="64"/>
        <v>161697.17903444273</v>
      </c>
      <c r="BR274" s="69">
        <f t="shared" si="65"/>
        <v>45002.264470009351</v>
      </c>
      <c r="BS274" s="69">
        <f t="shared" si="66"/>
        <v>345681.67754080298</v>
      </c>
      <c r="BT274" s="69">
        <f t="shared" si="67"/>
        <v>111382.09797910409</v>
      </c>
      <c r="BU274" s="69">
        <f t="shared" si="68"/>
        <v>457063.77551990707</v>
      </c>
      <c r="BV274" s="83">
        <f t="shared" si="56"/>
        <v>0</v>
      </c>
    </row>
    <row r="275" spans="1:74" x14ac:dyDescent="0.25">
      <c r="A275" s="72">
        <v>40</v>
      </c>
      <c r="B275" s="72">
        <v>135</v>
      </c>
      <c r="C275" s="72">
        <v>403905</v>
      </c>
      <c r="D275" s="72">
        <v>405008</v>
      </c>
      <c r="E275" s="73" t="s">
        <v>387</v>
      </c>
      <c r="F275" s="72" t="s">
        <v>388</v>
      </c>
      <c r="G275" s="76">
        <v>35</v>
      </c>
      <c r="H275" s="76">
        <v>35</v>
      </c>
      <c r="I275" s="75">
        <v>18</v>
      </c>
      <c r="J275" s="75">
        <v>158</v>
      </c>
      <c r="K275" s="65">
        <f t="shared" si="69"/>
        <v>176</v>
      </c>
      <c r="L275" s="75">
        <v>256</v>
      </c>
      <c r="M275" s="75">
        <v>985</v>
      </c>
      <c r="N275" s="75">
        <v>-238</v>
      </c>
      <c r="O275" s="75">
        <v>-827</v>
      </c>
      <c r="P275" s="75">
        <v>7.03</v>
      </c>
      <c r="Q275" s="75">
        <v>16.04</v>
      </c>
      <c r="R275" s="75">
        <v>100.16500000000001</v>
      </c>
      <c r="S275" s="75">
        <v>253</v>
      </c>
      <c r="T275" s="75">
        <v>828</v>
      </c>
      <c r="U275" s="75">
        <v>1512</v>
      </c>
      <c r="V275" s="75">
        <v>-727.83500000000004</v>
      </c>
      <c r="W275" s="75">
        <v>-1259</v>
      </c>
      <c r="X275" s="75">
        <v>12.1</v>
      </c>
      <c r="Y275" s="75">
        <v>16.73</v>
      </c>
      <c r="Z275" s="75">
        <v>164.85</v>
      </c>
      <c r="AA275" s="75">
        <v>165.22</v>
      </c>
      <c r="AB275" s="75">
        <v>142</v>
      </c>
      <c r="AC275" s="75">
        <v>142</v>
      </c>
      <c r="AD275" s="75">
        <v>22.85</v>
      </c>
      <c r="AE275" s="75">
        <v>23.22</v>
      </c>
      <c r="AF275" s="75">
        <v>116.09</v>
      </c>
      <c r="AG275" s="75">
        <v>116.35</v>
      </c>
      <c r="AH275" s="75">
        <v>1539.7650000000001</v>
      </c>
      <c r="AI275" s="75">
        <v>2757.9490000000001</v>
      </c>
      <c r="AJ275" s="75">
        <v>2151</v>
      </c>
      <c r="AK275" s="75">
        <v>4433</v>
      </c>
      <c r="AL275" s="75">
        <v>-611.23500000000001</v>
      </c>
      <c r="AM275" s="75">
        <v>-1675.0509999999999</v>
      </c>
      <c r="AN275" s="75">
        <v>71.58</v>
      </c>
      <c r="AO275" s="75">
        <v>62.21</v>
      </c>
      <c r="AP275" s="75">
        <v>2.86</v>
      </c>
      <c r="AQ275" s="75">
        <v>7.23</v>
      </c>
      <c r="AR275" s="75">
        <v>23.66</v>
      </c>
      <c r="AS275" s="75">
        <v>43.2</v>
      </c>
      <c r="AT275" s="75">
        <v>-20.8</v>
      </c>
      <c r="AU275" s="75">
        <v>-35.97</v>
      </c>
      <c r="AV275" s="75">
        <v>12.09</v>
      </c>
      <c r="AW275" s="75">
        <v>16.739999999999998</v>
      </c>
      <c r="AX275" s="66">
        <v>0.51428571428571423</v>
      </c>
      <c r="AY275" s="66">
        <v>4.5142857142857142</v>
      </c>
      <c r="AZ275" s="66">
        <v>7.3142857142857141</v>
      </c>
      <c r="BA275" s="66">
        <v>28.142857142857142</v>
      </c>
      <c r="BB275" s="66">
        <v>-6.8</v>
      </c>
      <c r="BC275" s="66">
        <v>-23.628571428571426</v>
      </c>
      <c r="BD275" s="66">
        <v>7.03125</v>
      </c>
      <c r="BE275" s="67">
        <v>16.040609137055839</v>
      </c>
      <c r="BF275" s="59">
        <f t="shared" si="57"/>
        <v>0</v>
      </c>
      <c r="BG275" s="59"/>
      <c r="BH275" s="59"/>
      <c r="BI275" s="60">
        <f t="shared" si="70"/>
        <v>65.39813297095958</v>
      </c>
      <c r="BJ275" s="59">
        <f t="shared" si="58"/>
        <v>65.39813297095958</v>
      </c>
      <c r="BK275" s="69">
        <f t="shared" si="59"/>
        <v>6.6884454174845027</v>
      </c>
      <c r="BL275" s="69">
        <f t="shared" si="59"/>
        <v>58.709687553475078</v>
      </c>
      <c r="BM275" s="69">
        <f t="shared" si="60"/>
        <v>17123.826780762596</v>
      </c>
      <c r="BN275" s="69">
        <f t="shared" si="61"/>
        <v>3.400080215560072</v>
      </c>
      <c r="BO275" s="69">
        <f t="shared" si="62"/>
        <v>17120.426700547036</v>
      </c>
      <c r="BP275" s="69">
        <f t="shared" si="63"/>
        <v>17150.27184910584</v>
      </c>
      <c r="BQ275" s="69">
        <f t="shared" si="64"/>
        <v>29.845148558805079</v>
      </c>
      <c r="BR275" s="69">
        <f t="shared" si="65"/>
        <v>17120.426700547036</v>
      </c>
      <c r="BS275" s="69">
        <f t="shared" si="66"/>
        <v>-17117.138335345113</v>
      </c>
      <c r="BT275" s="69">
        <f t="shared" si="67"/>
        <v>-17091.562161552367</v>
      </c>
      <c r="BU275" s="69">
        <f t="shared" si="68"/>
        <v>-34208.70049689748</v>
      </c>
      <c r="BV275" s="83">
        <f t="shared" si="56"/>
        <v>0</v>
      </c>
    </row>
    <row r="276" spans="1:74" x14ac:dyDescent="0.25">
      <c r="A276" s="72">
        <v>40</v>
      </c>
      <c r="B276" s="72">
        <v>137</v>
      </c>
      <c r="C276" s="72">
        <v>407906</v>
      </c>
      <c r="D276" s="72">
        <v>406802</v>
      </c>
      <c r="E276" s="73" t="s">
        <v>386</v>
      </c>
      <c r="F276" s="72" t="s">
        <v>389</v>
      </c>
      <c r="G276" s="76">
        <v>26</v>
      </c>
      <c r="H276" s="76">
        <v>26</v>
      </c>
      <c r="I276" s="75">
        <v>578081.07900000003</v>
      </c>
      <c r="J276" s="75">
        <v>164153.06200000001</v>
      </c>
      <c r="K276" s="65">
        <f t="shared" si="69"/>
        <v>742234.14100000006</v>
      </c>
      <c r="L276" s="75">
        <v>588278</v>
      </c>
      <c r="M276" s="75">
        <v>107630</v>
      </c>
      <c r="N276" s="75">
        <v>-10196.921</v>
      </c>
      <c r="O276" s="75">
        <v>56523.061999999998</v>
      </c>
      <c r="P276" s="75">
        <v>98.27</v>
      </c>
      <c r="Q276" s="75">
        <v>152.52000000000001</v>
      </c>
      <c r="R276" s="75">
        <v>819312.11600000004</v>
      </c>
      <c r="S276" s="75">
        <v>393680.16399999999</v>
      </c>
      <c r="T276" s="75">
        <v>820828</v>
      </c>
      <c r="U276" s="75">
        <v>331508</v>
      </c>
      <c r="V276" s="75">
        <v>-1515.884</v>
      </c>
      <c r="W276" s="75">
        <v>62172.163999999997</v>
      </c>
      <c r="X276" s="75">
        <v>99.82</v>
      </c>
      <c r="Y276" s="75">
        <v>118.75</v>
      </c>
      <c r="Z276" s="75">
        <v>82336.203999999998</v>
      </c>
      <c r="AA276" s="75">
        <v>82381.364000000001</v>
      </c>
      <c r="AB276" s="75">
        <v>97927</v>
      </c>
      <c r="AC276" s="75">
        <v>98305</v>
      </c>
      <c r="AD276" s="75">
        <v>-15590.796</v>
      </c>
      <c r="AE276" s="75">
        <v>-15923.636</v>
      </c>
      <c r="AF276" s="75">
        <v>84.08</v>
      </c>
      <c r="AG276" s="75">
        <v>83.8</v>
      </c>
      <c r="AH276" s="75">
        <v>905285.74300000002</v>
      </c>
      <c r="AI276" s="75">
        <v>479347.73700000002</v>
      </c>
      <c r="AJ276" s="75">
        <v>921869</v>
      </c>
      <c r="AK276" s="75">
        <v>432439</v>
      </c>
      <c r="AL276" s="75">
        <v>-16583.257000000001</v>
      </c>
      <c r="AM276" s="75">
        <v>46908.737000000001</v>
      </c>
      <c r="AN276" s="75">
        <v>98.2</v>
      </c>
      <c r="AO276" s="75">
        <v>110.85</v>
      </c>
      <c r="AP276" s="75">
        <v>31512</v>
      </c>
      <c r="AQ276" s="75">
        <v>15141.54</v>
      </c>
      <c r="AR276" s="75">
        <v>31570.31</v>
      </c>
      <c r="AS276" s="75">
        <v>12750.31</v>
      </c>
      <c r="AT276" s="75">
        <v>-58.31</v>
      </c>
      <c r="AU276" s="75">
        <v>2391.23</v>
      </c>
      <c r="AV276" s="75">
        <v>99.82</v>
      </c>
      <c r="AW276" s="75">
        <v>118.75</v>
      </c>
      <c r="AX276" s="66">
        <v>22233.887653846155</v>
      </c>
      <c r="AY276" s="66">
        <v>6313.5793076923082</v>
      </c>
      <c r="AZ276" s="66">
        <v>22626.076923076922</v>
      </c>
      <c r="BA276" s="66">
        <v>4139.6153846153848</v>
      </c>
      <c r="BB276" s="66">
        <v>-392.18926923076651</v>
      </c>
      <c r="BC276" s="66">
        <v>2173.9639230769235</v>
      </c>
      <c r="BD276" s="66">
        <v>98.266649271262921</v>
      </c>
      <c r="BE276" s="67">
        <v>152.51608473473939</v>
      </c>
      <c r="BF276" s="59">
        <f t="shared" si="57"/>
        <v>0</v>
      </c>
      <c r="BG276" s="59"/>
      <c r="BH276" s="59"/>
      <c r="BI276" s="60">
        <f t="shared" si="70"/>
        <v>275799.58550399978</v>
      </c>
      <c r="BJ276" s="59">
        <f t="shared" si="58"/>
        <v>275799.58550399978</v>
      </c>
      <c r="BK276" s="69">
        <f t="shared" si="59"/>
        <v>214803.54132066926</v>
      </c>
      <c r="BL276" s="69">
        <f t="shared" si="59"/>
        <v>60996.044183330523</v>
      </c>
      <c r="BM276" s="69">
        <f t="shared" si="60"/>
        <v>121913.70013534791</v>
      </c>
      <c r="BN276" s="69">
        <f t="shared" si="61"/>
        <v>109195.6688720844</v>
      </c>
      <c r="BO276" s="69">
        <f t="shared" si="62"/>
        <v>12718.031263263512</v>
      </c>
      <c r="BP276" s="69">
        <f t="shared" si="63"/>
        <v>43725.452287141619</v>
      </c>
      <c r="BQ276" s="69">
        <f t="shared" si="64"/>
        <v>31007.421023878105</v>
      </c>
      <c r="BR276" s="69">
        <f t="shared" si="65"/>
        <v>12718.031263263512</v>
      </c>
      <c r="BS276" s="69">
        <f t="shared" si="66"/>
        <v>92889.841185321347</v>
      </c>
      <c r="BT276" s="69">
        <f t="shared" si="67"/>
        <v>17270.591896188904</v>
      </c>
      <c r="BU276" s="69">
        <f t="shared" si="68"/>
        <v>110160.43308151024</v>
      </c>
      <c r="BV276" s="83">
        <f t="shared" si="56"/>
        <v>0</v>
      </c>
    </row>
    <row r="277" spans="1:74" ht="15" customHeight="1" x14ac:dyDescent="0.25">
      <c r="A277" s="72">
        <v>40</v>
      </c>
      <c r="B277" s="72">
        <v>139</v>
      </c>
      <c r="C277" s="72">
        <v>401810</v>
      </c>
      <c r="D277" s="72">
        <v>402000</v>
      </c>
      <c r="E277" s="84" t="s">
        <v>384</v>
      </c>
      <c r="F277" s="87" t="s">
        <v>390</v>
      </c>
      <c r="G277" s="76">
        <v>2</v>
      </c>
      <c r="H277" s="76">
        <v>2</v>
      </c>
      <c r="I277" s="75">
        <v>14431.504000000001</v>
      </c>
      <c r="J277" s="75">
        <v>3815.7359999999999</v>
      </c>
      <c r="K277" s="65">
        <f t="shared" si="69"/>
        <v>18247.240000000002</v>
      </c>
      <c r="L277" s="75">
        <v>14910</v>
      </c>
      <c r="M277" s="75">
        <v>3192</v>
      </c>
      <c r="N277" s="75">
        <v>-478.49599999999998</v>
      </c>
      <c r="O277" s="75">
        <v>623.73599999999999</v>
      </c>
      <c r="P277" s="75">
        <v>96.79</v>
      </c>
      <c r="Q277" s="75">
        <v>119.54</v>
      </c>
      <c r="R277" s="75">
        <v>20008.922999999999</v>
      </c>
      <c r="S277" s="75">
        <v>9995.5550000000003</v>
      </c>
      <c r="T277" s="75">
        <v>20641</v>
      </c>
      <c r="U277" s="75">
        <v>9537</v>
      </c>
      <c r="V277" s="75">
        <v>-632.077</v>
      </c>
      <c r="W277" s="75">
        <v>458.55500000000001</v>
      </c>
      <c r="X277" s="75">
        <v>96.94</v>
      </c>
      <c r="Y277" s="75">
        <v>104.81</v>
      </c>
      <c r="Z277" s="75">
        <v>0</v>
      </c>
      <c r="AA277" s="75">
        <v>0</v>
      </c>
      <c r="AB277" s="75">
        <v>0</v>
      </c>
      <c r="AC277" s="75">
        <v>0</v>
      </c>
      <c r="AD277" s="75">
        <v>0</v>
      </c>
      <c r="AE277" s="75">
        <v>0</v>
      </c>
      <c r="AF277" s="75">
        <v>0</v>
      </c>
      <c r="AG277" s="75">
        <v>0</v>
      </c>
      <c r="AH277" s="75">
        <v>20021.329000000002</v>
      </c>
      <c r="AI277" s="75">
        <v>10016.411</v>
      </c>
      <c r="AJ277" s="75">
        <v>20663</v>
      </c>
      <c r="AK277" s="75">
        <v>9545</v>
      </c>
      <c r="AL277" s="75">
        <v>-641.67100000000005</v>
      </c>
      <c r="AM277" s="75">
        <v>471.411</v>
      </c>
      <c r="AN277" s="75">
        <v>96.89</v>
      </c>
      <c r="AO277" s="75">
        <v>104.94</v>
      </c>
      <c r="AP277" s="75">
        <v>10004.459999999999</v>
      </c>
      <c r="AQ277" s="75">
        <v>4997.78</v>
      </c>
      <c r="AR277" s="75">
        <v>10320.5</v>
      </c>
      <c r="AS277" s="75">
        <v>4768.5</v>
      </c>
      <c r="AT277" s="75">
        <v>-316.04000000000002</v>
      </c>
      <c r="AU277" s="75">
        <v>229.28</v>
      </c>
      <c r="AV277" s="75">
        <v>96.94</v>
      </c>
      <c r="AW277" s="75">
        <v>104.81</v>
      </c>
      <c r="AX277" s="66">
        <v>7215.7520000000004</v>
      </c>
      <c r="AY277" s="66">
        <v>1907.8679999999999</v>
      </c>
      <c r="AZ277" s="66">
        <v>7455</v>
      </c>
      <c r="BA277" s="66">
        <v>1596</v>
      </c>
      <c r="BB277" s="66">
        <v>-239.24799999999959</v>
      </c>
      <c r="BC277" s="66">
        <v>311.86799999999994</v>
      </c>
      <c r="BD277" s="66">
        <v>96.79077129443327</v>
      </c>
      <c r="BE277" s="67">
        <v>119.5406015037594</v>
      </c>
      <c r="BF277" s="59">
        <f t="shared" si="57"/>
        <v>0</v>
      </c>
      <c r="BG277" s="59"/>
      <c r="BH277" s="59"/>
      <c r="BI277" s="60">
        <f t="shared" si="70"/>
        <v>6780.3149310966619</v>
      </c>
      <c r="BJ277" s="59">
        <f t="shared" si="58"/>
        <v>6780.3149310966619</v>
      </c>
      <c r="BK277" s="69">
        <f t="shared" si="59"/>
        <v>5362.4625997894036</v>
      </c>
      <c r="BL277" s="69">
        <f t="shared" si="59"/>
        <v>1417.8523313072581</v>
      </c>
      <c r="BM277" s="69">
        <f t="shared" si="60"/>
        <v>3704.3251655727859</v>
      </c>
      <c r="BN277" s="69">
        <f t="shared" si="61"/>
        <v>2726.0150683986694</v>
      </c>
      <c r="BO277" s="69">
        <f t="shared" si="62"/>
        <v>978.31009717411632</v>
      </c>
      <c r="BP277" s="69">
        <f t="shared" si="63"/>
        <v>1699.0772350296902</v>
      </c>
      <c r="BQ277" s="69">
        <f t="shared" si="64"/>
        <v>720.76713785557376</v>
      </c>
      <c r="BR277" s="69">
        <f t="shared" si="65"/>
        <v>978.31009717411632</v>
      </c>
      <c r="BS277" s="69">
        <f t="shared" si="66"/>
        <v>1658.1374342166177</v>
      </c>
      <c r="BT277" s="69">
        <f t="shared" si="67"/>
        <v>-281.22490372243215</v>
      </c>
      <c r="BU277" s="69">
        <f t="shared" si="68"/>
        <v>1376.9125304941856</v>
      </c>
      <c r="BV277" s="83">
        <f t="shared" si="56"/>
        <v>0</v>
      </c>
    </row>
    <row r="278" spans="1:74" ht="15" customHeight="1" x14ac:dyDescent="0.25">
      <c r="A278" s="72">
        <v>40</v>
      </c>
      <c r="B278" s="72">
        <v>141</v>
      </c>
      <c r="C278" s="72">
        <v>403206</v>
      </c>
      <c r="D278" s="72">
        <v>403905</v>
      </c>
      <c r="E278" s="84" t="s">
        <v>391</v>
      </c>
      <c r="F278" s="72" t="s">
        <v>387</v>
      </c>
      <c r="G278" s="76">
        <v>90</v>
      </c>
      <c r="H278" s="76">
        <v>90</v>
      </c>
      <c r="I278" s="75">
        <v>458108.85200000001</v>
      </c>
      <c r="J278" s="75">
        <v>54834.557999999997</v>
      </c>
      <c r="K278" s="65">
        <f t="shared" si="69"/>
        <v>512943.41000000003</v>
      </c>
      <c r="L278" s="75">
        <v>527149</v>
      </c>
      <c r="M278" s="75">
        <v>75036</v>
      </c>
      <c r="N278" s="75">
        <v>-69040.148000000001</v>
      </c>
      <c r="O278" s="75">
        <v>-20201.441999999999</v>
      </c>
      <c r="P278" s="75">
        <v>86.9</v>
      </c>
      <c r="Q278" s="75">
        <v>73.08</v>
      </c>
      <c r="R278" s="75">
        <v>638466.51300000004</v>
      </c>
      <c r="S278" s="75">
        <v>236280.45</v>
      </c>
      <c r="T278" s="75">
        <v>730399</v>
      </c>
      <c r="U278" s="75">
        <v>276740</v>
      </c>
      <c r="V278" s="75">
        <v>-91932.486999999994</v>
      </c>
      <c r="W278" s="75">
        <v>-40459.550000000003</v>
      </c>
      <c r="X278" s="75">
        <v>87.41</v>
      </c>
      <c r="Y278" s="75">
        <v>85.38</v>
      </c>
      <c r="Z278" s="75">
        <v>27045.812000000002</v>
      </c>
      <c r="AA278" s="75">
        <v>27238.414000000001</v>
      </c>
      <c r="AB278" s="75">
        <v>32603</v>
      </c>
      <c r="AC278" s="75">
        <v>32885</v>
      </c>
      <c r="AD278" s="75">
        <v>-5557.1880000000001</v>
      </c>
      <c r="AE278" s="75">
        <v>-5646.5860000000002</v>
      </c>
      <c r="AF278" s="75">
        <v>82.95</v>
      </c>
      <c r="AG278" s="75">
        <v>82.83</v>
      </c>
      <c r="AH278" s="75">
        <v>670264.01599999995</v>
      </c>
      <c r="AI278" s="75">
        <v>266669.19300000003</v>
      </c>
      <c r="AJ278" s="75">
        <v>766486</v>
      </c>
      <c r="AK278" s="75">
        <v>312661</v>
      </c>
      <c r="AL278" s="75">
        <v>-96221.983999999997</v>
      </c>
      <c r="AM278" s="75">
        <v>-45991.807000000001</v>
      </c>
      <c r="AN278" s="75">
        <v>87.45</v>
      </c>
      <c r="AO278" s="75">
        <v>85.29</v>
      </c>
      <c r="AP278" s="75">
        <v>7094.07</v>
      </c>
      <c r="AQ278" s="75">
        <v>2625.34</v>
      </c>
      <c r="AR278" s="75">
        <v>8115.54</v>
      </c>
      <c r="AS278" s="75">
        <v>3074.89</v>
      </c>
      <c r="AT278" s="75">
        <v>-1021.47</v>
      </c>
      <c r="AU278" s="75">
        <v>-449.55</v>
      </c>
      <c r="AV278" s="75">
        <v>87.41</v>
      </c>
      <c r="AW278" s="75">
        <v>85.38</v>
      </c>
      <c r="AX278" s="66">
        <v>5090.0983555555558</v>
      </c>
      <c r="AY278" s="66">
        <v>609.27286666666669</v>
      </c>
      <c r="AZ278" s="66">
        <v>5857.2111111111108</v>
      </c>
      <c r="BA278" s="66">
        <v>833.73333333333335</v>
      </c>
      <c r="BB278" s="66">
        <v>-767.11275555555494</v>
      </c>
      <c r="BC278" s="66">
        <v>-224.46046666666666</v>
      </c>
      <c r="BD278" s="66">
        <v>86.903105573566492</v>
      </c>
      <c r="BE278" s="67">
        <v>73.077666719974417</v>
      </c>
      <c r="BF278" s="59">
        <f t="shared" si="57"/>
        <v>0</v>
      </c>
      <c r="BG278" s="59"/>
      <c r="BH278" s="59"/>
      <c r="BI278" s="60">
        <f t="shared" si="70"/>
        <v>190599.66666907637</v>
      </c>
      <c r="BJ278" s="59">
        <f t="shared" si="58"/>
        <v>190599.66666907637</v>
      </c>
      <c r="BK278" s="69">
        <f t="shared" si="59"/>
        <v>170224.22510380478</v>
      </c>
      <c r="BL278" s="69">
        <f t="shared" si="59"/>
        <v>20375.441565271565</v>
      </c>
      <c r="BM278" s="69">
        <f t="shared" si="60"/>
        <v>130557.66794273176</v>
      </c>
      <c r="BN278" s="69">
        <f t="shared" si="61"/>
        <v>86533.713569896514</v>
      </c>
      <c r="BO278" s="69">
        <f t="shared" si="62"/>
        <v>44023.954372835236</v>
      </c>
      <c r="BP278" s="69">
        <f t="shared" si="63"/>
        <v>54381.837471989755</v>
      </c>
      <c r="BQ278" s="69">
        <f t="shared" si="64"/>
        <v>10357.883099154515</v>
      </c>
      <c r="BR278" s="69">
        <f t="shared" si="65"/>
        <v>44023.954372835236</v>
      </c>
      <c r="BS278" s="69">
        <f t="shared" si="66"/>
        <v>39666.557161073026</v>
      </c>
      <c r="BT278" s="69">
        <f t="shared" si="67"/>
        <v>-34006.395906718186</v>
      </c>
      <c r="BU278" s="69">
        <f t="shared" si="68"/>
        <v>5660.1612543548399</v>
      </c>
      <c r="BV278" s="83">
        <f t="shared" si="56"/>
        <v>0</v>
      </c>
    </row>
    <row r="279" spans="1:74" x14ac:dyDescent="0.25">
      <c r="A279" s="72">
        <v>40</v>
      </c>
      <c r="B279" s="72">
        <v>143</v>
      </c>
      <c r="C279" s="72">
        <v>403905</v>
      </c>
      <c r="D279" s="72">
        <v>404503</v>
      </c>
      <c r="E279" s="73" t="s">
        <v>387</v>
      </c>
      <c r="F279" s="72" t="s">
        <v>366</v>
      </c>
      <c r="G279" s="76">
        <v>107</v>
      </c>
      <c r="H279" s="76">
        <v>107</v>
      </c>
      <c r="I279" s="75">
        <v>497006.82299999997</v>
      </c>
      <c r="J279" s="75">
        <v>18195.292000000001</v>
      </c>
      <c r="K279" s="65">
        <f t="shared" si="69"/>
        <v>515202.11499999999</v>
      </c>
      <c r="L279" s="75">
        <v>565139</v>
      </c>
      <c r="M279" s="75">
        <v>35133</v>
      </c>
      <c r="N279" s="75">
        <v>-68132.176999999996</v>
      </c>
      <c r="O279" s="75">
        <v>-16937.707999999999</v>
      </c>
      <c r="P279" s="75">
        <v>87.94</v>
      </c>
      <c r="Q279" s="75">
        <v>51.79</v>
      </c>
      <c r="R279" s="75">
        <v>679863.68299999996</v>
      </c>
      <c r="S279" s="75">
        <v>198716.28</v>
      </c>
      <c r="T279" s="75">
        <v>767628</v>
      </c>
      <c r="U279" s="75">
        <v>234025</v>
      </c>
      <c r="V279" s="75">
        <v>-87764.316999999995</v>
      </c>
      <c r="W279" s="75">
        <v>-35308.720000000001</v>
      </c>
      <c r="X279" s="75">
        <v>88.57</v>
      </c>
      <c r="Y279" s="75">
        <v>84.91</v>
      </c>
      <c r="Z279" s="75">
        <v>31613.146000000001</v>
      </c>
      <c r="AA279" s="75">
        <v>31638.492999999999</v>
      </c>
      <c r="AB279" s="75">
        <v>38281</v>
      </c>
      <c r="AC279" s="75">
        <v>38046</v>
      </c>
      <c r="AD279" s="75">
        <v>-6667.8540000000003</v>
      </c>
      <c r="AE279" s="75">
        <v>-6407.5069999999996</v>
      </c>
      <c r="AF279" s="75">
        <v>82.58</v>
      </c>
      <c r="AG279" s="75">
        <v>83.16</v>
      </c>
      <c r="AH279" s="75">
        <v>714325.96</v>
      </c>
      <c r="AI279" s="75">
        <v>233972.345</v>
      </c>
      <c r="AJ279" s="75">
        <v>807709</v>
      </c>
      <c r="AK279" s="75">
        <v>276915</v>
      </c>
      <c r="AL279" s="75">
        <v>-93383.039999999994</v>
      </c>
      <c r="AM279" s="75">
        <v>-42942.654999999999</v>
      </c>
      <c r="AN279" s="75">
        <v>88.44</v>
      </c>
      <c r="AO279" s="75">
        <v>84.49</v>
      </c>
      <c r="AP279" s="75">
        <v>6353.87</v>
      </c>
      <c r="AQ279" s="75">
        <v>1857.16</v>
      </c>
      <c r="AR279" s="75">
        <v>7174.09</v>
      </c>
      <c r="AS279" s="75">
        <v>2187.15</v>
      </c>
      <c r="AT279" s="75">
        <v>-820.22</v>
      </c>
      <c r="AU279" s="75">
        <v>-329.99</v>
      </c>
      <c r="AV279" s="75">
        <v>88.57</v>
      </c>
      <c r="AW279" s="75">
        <v>84.91</v>
      </c>
      <c r="AX279" s="66">
        <v>4644.9235794392525</v>
      </c>
      <c r="AY279" s="66">
        <v>170.04945794392523</v>
      </c>
      <c r="AZ279" s="66">
        <v>5281.6728971962621</v>
      </c>
      <c r="BA279" s="66">
        <v>328.34579439252337</v>
      </c>
      <c r="BB279" s="66">
        <v>-636.74931775700952</v>
      </c>
      <c r="BC279" s="66">
        <v>-158.29633644859814</v>
      </c>
      <c r="BD279" s="66">
        <v>87.944173557301824</v>
      </c>
      <c r="BE279" s="67">
        <v>51.789747530811482</v>
      </c>
      <c r="BF279" s="59">
        <f t="shared" si="57"/>
        <v>0</v>
      </c>
      <c r="BG279" s="59"/>
      <c r="BH279" s="59"/>
      <c r="BI279" s="60">
        <f t="shared" si="70"/>
        <v>191438.95695278185</v>
      </c>
      <c r="BJ279" s="59">
        <f t="shared" si="58"/>
        <v>191438.95695278185</v>
      </c>
      <c r="BK279" s="69">
        <f t="shared" si="59"/>
        <v>184677.94487516006</v>
      </c>
      <c r="BL279" s="69">
        <f t="shared" si="59"/>
        <v>6761.0120776218018</v>
      </c>
      <c r="BM279" s="69">
        <f t="shared" si="60"/>
        <v>146220.87163663004</v>
      </c>
      <c r="BN279" s="69">
        <f t="shared" si="61"/>
        <v>93881.281437814803</v>
      </c>
      <c r="BO279" s="69">
        <f t="shared" si="62"/>
        <v>52339.590198815225</v>
      </c>
      <c r="BP279" s="69">
        <f t="shared" si="63"/>
        <v>55776.559773567365</v>
      </c>
      <c r="BQ279" s="69">
        <f t="shared" si="64"/>
        <v>3436.9695747521369</v>
      </c>
      <c r="BR279" s="69">
        <f t="shared" si="65"/>
        <v>52339.590198815225</v>
      </c>
      <c r="BS279" s="69">
        <f t="shared" si="66"/>
        <v>38457.073238530022</v>
      </c>
      <c r="BT279" s="69">
        <f t="shared" si="67"/>
        <v>-49015.547695945563</v>
      </c>
      <c r="BU279" s="69">
        <f t="shared" si="68"/>
        <v>-10558.474457415541</v>
      </c>
      <c r="BV279" s="83">
        <f t="shared" si="56"/>
        <v>0</v>
      </c>
    </row>
    <row r="280" spans="1:74" x14ac:dyDescent="0.25">
      <c r="A280" s="72">
        <v>40</v>
      </c>
      <c r="B280" s="72">
        <v>145</v>
      </c>
      <c r="C280" s="72">
        <v>412302</v>
      </c>
      <c r="D280" s="72">
        <v>406852</v>
      </c>
      <c r="E280" s="73" t="s">
        <v>392</v>
      </c>
      <c r="F280" s="72" t="s">
        <v>393</v>
      </c>
      <c r="G280" s="76">
        <v>142</v>
      </c>
      <c r="H280" s="76">
        <v>142</v>
      </c>
      <c r="I280" s="75">
        <v>1979163.763</v>
      </c>
      <c r="J280" s="75">
        <v>1066725.8700000001</v>
      </c>
      <c r="K280" s="65">
        <f t="shared" si="69"/>
        <v>3045889.6330000004</v>
      </c>
      <c r="L280" s="75">
        <v>2014136</v>
      </c>
      <c r="M280" s="75">
        <v>782307</v>
      </c>
      <c r="N280" s="75">
        <v>-34972.237000000001</v>
      </c>
      <c r="O280" s="75">
        <v>284418.87</v>
      </c>
      <c r="P280" s="75">
        <v>98.26</v>
      </c>
      <c r="Q280" s="75">
        <v>136.36000000000001</v>
      </c>
      <c r="R280" s="75">
        <v>2919612.1359999999</v>
      </c>
      <c r="S280" s="75">
        <v>1820324.2409999999</v>
      </c>
      <c r="T280" s="75">
        <v>2874635</v>
      </c>
      <c r="U280" s="75">
        <v>1393202</v>
      </c>
      <c r="V280" s="75">
        <v>44977.135999999999</v>
      </c>
      <c r="W280" s="75">
        <v>427122.24099999998</v>
      </c>
      <c r="X280" s="75">
        <v>101.56</v>
      </c>
      <c r="Y280" s="75">
        <v>130.66</v>
      </c>
      <c r="Z280" s="75">
        <v>76666.759999999995</v>
      </c>
      <c r="AA280" s="75">
        <v>78473.631999999998</v>
      </c>
      <c r="AB280" s="75">
        <v>49778</v>
      </c>
      <c r="AC280" s="75">
        <v>50228</v>
      </c>
      <c r="AD280" s="75">
        <v>26888.76</v>
      </c>
      <c r="AE280" s="75">
        <v>28245.632000000001</v>
      </c>
      <c r="AF280" s="75">
        <v>154.02000000000001</v>
      </c>
      <c r="AG280" s="75">
        <v>156.22999999999999</v>
      </c>
      <c r="AH280" s="75">
        <v>3020577.1340000001</v>
      </c>
      <c r="AI280" s="75">
        <v>1912378.642</v>
      </c>
      <c r="AJ280" s="75">
        <v>2952168</v>
      </c>
      <c r="AK280" s="75">
        <v>1464948</v>
      </c>
      <c r="AL280" s="75">
        <v>68409.134000000005</v>
      </c>
      <c r="AM280" s="75">
        <v>447430.64199999999</v>
      </c>
      <c r="AN280" s="75">
        <v>102.32</v>
      </c>
      <c r="AO280" s="75">
        <v>130.54</v>
      </c>
      <c r="AP280" s="75">
        <v>20560.650000000001</v>
      </c>
      <c r="AQ280" s="75">
        <v>12819.18</v>
      </c>
      <c r="AR280" s="75">
        <v>20243.91</v>
      </c>
      <c r="AS280" s="75">
        <v>9811.2800000000007</v>
      </c>
      <c r="AT280" s="75">
        <v>316.74</v>
      </c>
      <c r="AU280" s="75">
        <v>3007.9</v>
      </c>
      <c r="AV280" s="75">
        <v>101.56</v>
      </c>
      <c r="AW280" s="75">
        <v>130.66</v>
      </c>
      <c r="AX280" s="66">
        <v>13937.772978873239</v>
      </c>
      <c r="AY280" s="66">
        <v>7512.1540140845082</v>
      </c>
      <c r="AZ280" s="66">
        <v>14184.056338028169</v>
      </c>
      <c r="BA280" s="66">
        <v>5509.2042253521131</v>
      </c>
      <c r="BB280" s="66">
        <v>-246.28335915492971</v>
      </c>
      <c r="BC280" s="66">
        <v>2002.9497887323951</v>
      </c>
      <c r="BD280" s="66">
        <v>98.263660596901104</v>
      </c>
      <c r="BE280" s="67">
        <v>136.35642656910906</v>
      </c>
      <c r="BF280" s="59">
        <f t="shared" si="57"/>
        <v>0</v>
      </c>
      <c r="BG280" s="59"/>
      <c r="BH280" s="59"/>
      <c r="BI280" s="60">
        <f t="shared" si="70"/>
        <v>1131792.5865556891</v>
      </c>
      <c r="BJ280" s="59">
        <f t="shared" si="58"/>
        <v>1131792.5865556891</v>
      </c>
      <c r="BK280" s="69">
        <f t="shared" si="59"/>
        <v>735418.26672715193</v>
      </c>
      <c r="BL280" s="69">
        <f t="shared" si="59"/>
        <v>396374.31982853723</v>
      </c>
      <c r="BM280" s="69">
        <f t="shared" si="60"/>
        <v>443310.88100656914</v>
      </c>
      <c r="BN280" s="69">
        <f t="shared" si="61"/>
        <v>373850.86410720687</v>
      </c>
      <c r="BO280" s="69">
        <f t="shared" si="62"/>
        <v>69460.016899362265</v>
      </c>
      <c r="BP280" s="69">
        <f t="shared" si="63"/>
        <v>270957.43501120148</v>
      </c>
      <c r="BQ280" s="69">
        <f t="shared" si="64"/>
        <v>201497.41811183922</v>
      </c>
      <c r="BR280" s="69">
        <f t="shared" si="65"/>
        <v>69460.016899362265</v>
      </c>
      <c r="BS280" s="69">
        <f t="shared" si="66"/>
        <v>292107.3857205828</v>
      </c>
      <c r="BT280" s="69">
        <f t="shared" si="67"/>
        <v>125416.88481733575</v>
      </c>
      <c r="BU280" s="69">
        <f t="shared" si="68"/>
        <v>417524.27053791855</v>
      </c>
      <c r="BV280" s="83">
        <f t="shared" si="56"/>
        <v>0</v>
      </c>
    </row>
    <row r="281" spans="1:74" ht="15" customHeight="1" x14ac:dyDescent="0.25">
      <c r="A281" s="72">
        <v>40</v>
      </c>
      <c r="B281" s="72">
        <v>147</v>
      </c>
      <c r="C281" s="72">
        <v>401905</v>
      </c>
      <c r="D281" s="72">
        <v>402000</v>
      </c>
      <c r="E281" s="73" t="s">
        <v>394</v>
      </c>
      <c r="F281" s="87" t="s">
        <v>390</v>
      </c>
      <c r="G281" s="76">
        <v>12</v>
      </c>
      <c r="H281" s="76">
        <v>12</v>
      </c>
      <c r="I281" s="75">
        <v>13529.376</v>
      </c>
      <c r="J281" s="75">
        <v>1944.68</v>
      </c>
      <c r="K281" s="65">
        <f t="shared" si="69"/>
        <v>15474.056</v>
      </c>
      <c r="L281" s="75">
        <v>12821</v>
      </c>
      <c r="M281" s="75">
        <v>1122</v>
      </c>
      <c r="N281" s="75">
        <v>708.37599999999998</v>
      </c>
      <c r="O281" s="75">
        <v>822.68</v>
      </c>
      <c r="P281" s="75">
        <v>105.53</v>
      </c>
      <c r="Q281" s="75">
        <v>173.32</v>
      </c>
      <c r="R281" s="75">
        <v>21108.684000000001</v>
      </c>
      <c r="S281" s="75">
        <v>5817.79</v>
      </c>
      <c r="T281" s="75">
        <v>19789</v>
      </c>
      <c r="U281" s="75">
        <v>4085</v>
      </c>
      <c r="V281" s="75">
        <v>1319.684</v>
      </c>
      <c r="W281" s="75">
        <v>1732.79</v>
      </c>
      <c r="X281" s="75">
        <v>106.67</v>
      </c>
      <c r="Y281" s="75">
        <v>142.41999999999999</v>
      </c>
      <c r="Z281" s="75">
        <v>0</v>
      </c>
      <c r="AA281" s="75">
        <v>0</v>
      </c>
      <c r="AB281" s="75">
        <v>0</v>
      </c>
      <c r="AC281" s="75">
        <v>0</v>
      </c>
      <c r="AD281" s="75">
        <v>0</v>
      </c>
      <c r="AE281" s="75">
        <v>0</v>
      </c>
      <c r="AF281" s="75">
        <v>0</v>
      </c>
      <c r="AG281" s="75">
        <v>0</v>
      </c>
      <c r="AH281" s="75">
        <v>21392.48</v>
      </c>
      <c r="AI281" s="75">
        <v>5852.85</v>
      </c>
      <c r="AJ281" s="75">
        <v>20040</v>
      </c>
      <c r="AK281" s="75">
        <v>4117</v>
      </c>
      <c r="AL281" s="75">
        <v>1352.48</v>
      </c>
      <c r="AM281" s="75">
        <v>1735.85</v>
      </c>
      <c r="AN281" s="75">
        <v>106.75</v>
      </c>
      <c r="AO281" s="75">
        <v>142.16</v>
      </c>
      <c r="AP281" s="75">
        <v>1759.06</v>
      </c>
      <c r="AQ281" s="75">
        <v>484.82</v>
      </c>
      <c r="AR281" s="75">
        <v>1649.08</v>
      </c>
      <c r="AS281" s="75">
        <v>340.42</v>
      </c>
      <c r="AT281" s="75">
        <v>109.98</v>
      </c>
      <c r="AU281" s="75">
        <v>144.4</v>
      </c>
      <c r="AV281" s="75">
        <v>106.67</v>
      </c>
      <c r="AW281" s="75">
        <v>142.41999999999999</v>
      </c>
      <c r="AX281" s="66">
        <v>1127.4480000000001</v>
      </c>
      <c r="AY281" s="66">
        <v>162.05666666666667</v>
      </c>
      <c r="AZ281" s="66">
        <v>1068.4166666666667</v>
      </c>
      <c r="BA281" s="66">
        <v>93.5</v>
      </c>
      <c r="BB281" s="66">
        <v>59.03133333333335</v>
      </c>
      <c r="BC281" s="66">
        <v>68.556666666666672</v>
      </c>
      <c r="BD281" s="66">
        <v>105.52512284533189</v>
      </c>
      <c r="BE281" s="67">
        <v>173.32263814616758</v>
      </c>
      <c r="BF281" s="59">
        <f t="shared" si="57"/>
        <v>0</v>
      </c>
      <c r="BG281" s="59"/>
      <c r="BH281" s="59"/>
      <c r="BI281" s="60">
        <f t="shared" si="70"/>
        <v>5749.8543857276982</v>
      </c>
      <c r="BJ281" s="59">
        <f t="shared" si="58"/>
        <v>5749.8543857276982</v>
      </c>
      <c r="BK281" s="69">
        <f t="shared" si="59"/>
        <v>5027.2496060347112</v>
      </c>
      <c r="BL281" s="69">
        <f t="shared" si="59"/>
        <v>722.60477969298677</v>
      </c>
      <c r="BM281" s="69">
        <f t="shared" si="60"/>
        <v>8425.4696756265457</v>
      </c>
      <c r="BN281" s="69">
        <f t="shared" si="61"/>
        <v>2555.6090925818485</v>
      </c>
      <c r="BO281" s="69">
        <f t="shared" si="62"/>
        <v>5869.8605830446977</v>
      </c>
      <c r="BP281" s="69">
        <f t="shared" si="63"/>
        <v>6237.1976937999952</v>
      </c>
      <c r="BQ281" s="69">
        <f t="shared" si="64"/>
        <v>367.33711075529789</v>
      </c>
      <c r="BR281" s="69">
        <f t="shared" si="65"/>
        <v>5869.8605830446977</v>
      </c>
      <c r="BS281" s="69">
        <f t="shared" si="66"/>
        <v>-3398.2200695918345</v>
      </c>
      <c r="BT281" s="69">
        <f t="shared" si="67"/>
        <v>-5514.5929141070083</v>
      </c>
      <c r="BU281" s="69">
        <f t="shared" si="68"/>
        <v>-8912.8129836988428</v>
      </c>
      <c r="BV281" s="83">
        <f t="shared" si="56"/>
        <v>0</v>
      </c>
    </row>
    <row r="282" spans="1:74" x14ac:dyDescent="0.25">
      <c r="A282" s="72">
        <v>40</v>
      </c>
      <c r="B282" s="72">
        <v>149</v>
      </c>
      <c r="C282" s="72">
        <v>406852</v>
      </c>
      <c r="D282" s="72">
        <v>407802</v>
      </c>
      <c r="E282" s="73" t="s">
        <v>393</v>
      </c>
      <c r="F282" s="72" t="s">
        <v>395</v>
      </c>
      <c r="G282" s="76">
        <v>3</v>
      </c>
      <c r="H282" s="76">
        <v>3</v>
      </c>
      <c r="I282" s="75">
        <v>19953.248</v>
      </c>
      <c r="J282" s="75">
        <v>16024.351000000001</v>
      </c>
      <c r="K282" s="65">
        <f t="shared" si="69"/>
        <v>35977.599000000002</v>
      </c>
      <c r="L282" s="75">
        <v>13477</v>
      </c>
      <c r="M282" s="75">
        <v>12014</v>
      </c>
      <c r="N282" s="75">
        <v>6476.2479999999996</v>
      </c>
      <c r="O282" s="75">
        <v>4010.3510000000001</v>
      </c>
      <c r="P282" s="75">
        <v>148.05000000000001</v>
      </c>
      <c r="Q282" s="75">
        <v>133.38</v>
      </c>
      <c r="R282" s="75">
        <v>30874.087</v>
      </c>
      <c r="S282" s="75">
        <v>26508.416000000001</v>
      </c>
      <c r="T282" s="75">
        <v>20713</v>
      </c>
      <c r="U282" s="75">
        <v>19406</v>
      </c>
      <c r="V282" s="75">
        <v>10161.087</v>
      </c>
      <c r="W282" s="75">
        <v>7102.4160000000002</v>
      </c>
      <c r="X282" s="75">
        <v>149.06</v>
      </c>
      <c r="Y282" s="75">
        <v>136.6</v>
      </c>
      <c r="Z282" s="75">
        <v>1141.48</v>
      </c>
      <c r="AA282" s="75">
        <v>1130.55</v>
      </c>
      <c r="AB282" s="75">
        <v>63</v>
      </c>
      <c r="AC282" s="75">
        <v>66</v>
      </c>
      <c r="AD282" s="75">
        <v>1078.48</v>
      </c>
      <c r="AE282" s="75">
        <v>1064.55</v>
      </c>
      <c r="AF282" s="75">
        <v>1811.87</v>
      </c>
      <c r="AG282" s="75">
        <v>1712.95</v>
      </c>
      <c r="AH282" s="75">
        <v>32214.223000000002</v>
      </c>
      <c r="AI282" s="75">
        <v>27730.981</v>
      </c>
      <c r="AJ282" s="75">
        <v>20986</v>
      </c>
      <c r="AK282" s="75">
        <v>19667</v>
      </c>
      <c r="AL282" s="75">
        <v>11228.223</v>
      </c>
      <c r="AM282" s="75">
        <v>8063.9809999999998</v>
      </c>
      <c r="AN282" s="75">
        <v>153.5</v>
      </c>
      <c r="AO282" s="75">
        <v>141</v>
      </c>
      <c r="AP282" s="75">
        <v>10291.36</v>
      </c>
      <c r="AQ282" s="75">
        <v>8836.14</v>
      </c>
      <c r="AR282" s="75">
        <v>6904.33</v>
      </c>
      <c r="AS282" s="75">
        <v>6468.67</v>
      </c>
      <c r="AT282" s="75">
        <v>3387.03</v>
      </c>
      <c r="AU282" s="75">
        <v>2367.4699999999998</v>
      </c>
      <c r="AV282" s="75">
        <v>149.06</v>
      </c>
      <c r="AW282" s="75">
        <v>136.6</v>
      </c>
      <c r="AX282" s="66">
        <v>6651.0826666666662</v>
      </c>
      <c r="AY282" s="66">
        <v>5341.4503333333332</v>
      </c>
      <c r="AZ282" s="66">
        <v>4492.333333333333</v>
      </c>
      <c r="BA282" s="66">
        <v>4004.6666666666665</v>
      </c>
      <c r="BB282" s="66">
        <v>2158.7493333333332</v>
      </c>
      <c r="BC282" s="66">
        <v>1336.7836666666667</v>
      </c>
      <c r="BD282" s="66">
        <v>148.05407731691028</v>
      </c>
      <c r="BE282" s="67">
        <v>133.38064757782587</v>
      </c>
      <c r="BF282" s="59">
        <f t="shared" si="57"/>
        <v>0</v>
      </c>
      <c r="BG282" s="59"/>
      <c r="BH282" s="59"/>
      <c r="BI282" s="60">
        <f t="shared" si="70"/>
        <v>13368.567064646946</v>
      </c>
      <c r="BJ282" s="59">
        <f t="shared" si="58"/>
        <v>13368.567064646946</v>
      </c>
      <c r="BK282" s="69">
        <f t="shared" si="59"/>
        <v>7414.2338971962117</v>
      </c>
      <c r="BL282" s="69">
        <f t="shared" si="59"/>
        <v>5954.3331674507335</v>
      </c>
      <c r="BM282" s="69">
        <f t="shared" si="60"/>
        <v>5236.5009102591512</v>
      </c>
      <c r="BN282" s="69">
        <f t="shared" si="61"/>
        <v>3769.0357644979767</v>
      </c>
      <c r="BO282" s="69">
        <f t="shared" si="62"/>
        <v>1467.4651457611744</v>
      </c>
      <c r="BP282" s="69">
        <f t="shared" si="63"/>
        <v>4494.3584125550778</v>
      </c>
      <c r="BQ282" s="69">
        <f t="shared" si="64"/>
        <v>3026.8932667939034</v>
      </c>
      <c r="BR282" s="69">
        <f t="shared" si="65"/>
        <v>1467.4651457611744</v>
      </c>
      <c r="BS282" s="69">
        <f t="shared" si="66"/>
        <v>2177.7329869370606</v>
      </c>
      <c r="BT282" s="69">
        <f t="shared" si="67"/>
        <v>1459.9747548956557</v>
      </c>
      <c r="BU282" s="69">
        <f t="shared" si="68"/>
        <v>3637.7077418327162</v>
      </c>
      <c r="BV282" s="83">
        <f t="shared" si="56"/>
        <v>0</v>
      </c>
    </row>
    <row r="283" spans="1:74" x14ac:dyDescent="0.25">
      <c r="A283" s="72">
        <v>40</v>
      </c>
      <c r="B283" s="72">
        <v>151</v>
      </c>
      <c r="C283" s="72">
        <v>406852</v>
      </c>
      <c r="D283" s="72">
        <v>406833</v>
      </c>
      <c r="E283" s="73" t="s">
        <v>393</v>
      </c>
      <c r="F283" s="72" t="s">
        <v>396</v>
      </c>
      <c r="G283" s="76">
        <v>6</v>
      </c>
      <c r="H283" s="76">
        <v>6</v>
      </c>
      <c r="I283" s="75">
        <v>45742.12</v>
      </c>
      <c r="J283" s="75">
        <v>12895.516</v>
      </c>
      <c r="K283" s="65">
        <f t="shared" si="69"/>
        <v>58637.635999999999</v>
      </c>
      <c r="L283" s="75">
        <v>60283</v>
      </c>
      <c r="M283" s="75">
        <v>9135</v>
      </c>
      <c r="N283" s="75">
        <v>-14540.88</v>
      </c>
      <c r="O283" s="75">
        <v>3760.5160000000001</v>
      </c>
      <c r="P283" s="75">
        <v>75.88</v>
      </c>
      <c r="Q283" s="75">
        <v>141.16999999999999</v>
      </c>
      <c r="R283" s="75">
        <v>64368.04</v>
      </c>
      <c r="S283" s="75">
        <v>24282.233</v>
      </c>
      <c r="T283" s="75">
        <v>83167</v>
      </c>
      <c r="U283" s="75">
        <v>20940</v>
      </c>
      <c r="V283" s="75">
        <v>-18798.96</v>
      </c>
      <c r="W283" s="75">
        <v>3342.2330000000002</v>
      </c>
      <c r="X283" s="75">
        <v>77.400000000000006</v>
      </c>
      <c r="Y283" s="75">
        <v>115.96</v>
      </c>
      <c r="Z283" s="75">
        <v>1004.6</v>
      </c>
      <c r="AA283" s="75">
        <v>1096.6559999999999</v>
      </c>
      <c r="AB283" s="75">
        <v>3534</v>
      </c>
      <c r="AC283" s="75">
        <v>3536</v>
      </c>
      <c r="AD283" s="75">
        <v>-2529.4</v>
      </c>
      <c r="AE283" s="75">
        <v>-2439.3440000000001</v>
      </c>
      <c r="AF283" s="75">
        <v>28.43</v>
      </c>
      <c r="AG283" s="75">
        <v>31.01</v>
      </c>
      <c r="AH283" s="75">
        <v>65929.888000000006</v>
      </c>
      <c r="AI283" s="75">
        <v>25688.960999999999</v>
      </c>
      <c r="AJ283" s="75">
        <v>87214</v>
      </c>
      <c r="AK283" s="75">
        <v>24802</v>
      </c>
      <c r="AL283" s="75">
        <v>-21284.112000000001</v>
      </c>
      <c r="AM283" s="75">
        <v>886.96100000000001</v>
      </c>
      <c r="AN283" s="75">
        <v>75.599999999999994</v>
      </c>
      <c r="AO283" s="75">
        <v>103.58</v>
      </c>
      <c r="AP283" s="75">
        <v>10728.01</v>
      </c>
      <c r="AQ283" s="75">
        <v>4047.04</v>
      </c>
      <c r="AR283" s="75">
        <v>13861.17</v>
      </c>
      <c r="AS283" s="75">
        <v>3490</v>
      </c>
      <c r="AT283" s="75">
        <v>-3133.16</v>
      </c>
      <c r="AU283" s="75">
        <v>557.04</v>
      </c>
      <c r="AV283" s="75">
        <v>77.400000000000006</v>
      </c>
      <c r="AW283" s="75">
        <v>115.96</v>
      </c>
      <c r="AX283" s="66">
        <v>7623.6866666666674</v>
      </c>
      <c r="AY283" s="66">
        <v>2149.2526666666668</v>
      </c>
      <c r="AZ283" s="66">
        <v>10047.166666666666</v>
      </c>
      <c r="BA283" s="66">
        <v>1522.5</v>
      </c>
      <c r="BB283" s="66">
        <v>-2423.4799999999987</v>
      </c>
      <c r="BC283" s="66">
        <v>626.75266666666676</v>
      </c>
      <c r="BD283" s="66">
        <v>75.878970854137989</v>
      </c>
      <c r="BE283" s="67">
        <v>141.16602079912425</v>
      </c>
      <c r="BF283" s="59">
        <f t="shared" si="57"/>
        <v>0</v>
      </c>
      <c r="BG283" s="59"/>
      <c r="BH283" s="59"/>
      <c r="BI283" s="60">
        <f t="shared" si="70"/>
        <v>21788.590433129128</v>
      </c>
      <c r="BJ283" s="59">
        <f t="shared" si="58"/>
        <v>21788.590433129128</v>
      </c>
      <c r="BK283" s="69">
        <f t="shared" si="59"/>
        <v>16996.870716668123</v>
      </c>
      <c r="BL283" s="69">
        <f t="shared" si="59"/>
        <v>4791.7197164610043</v>
      </c>
      <c r="BM283" s="69">
        <f t="shared" si="60"/>
        <v>11575.312359843165</v>
      </c>
      <c r="BN283" s="69">
        <f t="shared" si="61"/>
        <v>8640.382068320816</v>
      </c>
      <c r="BO283" s="69">
        <f t="shared" si="62"/>
        <v>2934.9302915223489</v>
      </c>
      <c r="BP283" s="69">
        <f t="shared" si="63"/>
        <v>5370.8074482467018</v>
      </c>
      <c r="BQ283" s="69">
        <f t="shared" si="64"/>
        <v>2435.8771567243534</v>
      </c>
      <c r="BR283" s="69">
        <f t="shared" si="65"/>
        <v>2934.9302915223489</v>
      </c>
      <c r="BS283" s="69">
        <f t="shared" si="66"/>
        <v>5421.5583568249585</v>
      </c>
      <c r="BT283" s="69">
        <f t="shared" si="67"/>
        <v>-579.08773178569754</v>
      </c>
      <c r="BU283" s="69">
        <f t="shared" si="68"/>
        <v>4842.470625039261</v>
      </c>
      <c r="BV283" s="83">
        <f t="shared" si="56"/>
        <v>0</v>
      </c>
    </row>
    <row r="284" spans="1:74" ht="15" customHeight="1" x14ac:dyDescent="0.25">
      <c r="A284" s="72">
        <v>40</v>
      </c>
      <c r="B284" s="72">
        <v>153</v>
      </c>
      <c r="C284" s="72"/>
      <c r="D284" s="72"/>
      <c r="E284" s="84" t="s">
        <v>397</v>
      </c>
      <c r="F284" s="87" t="s">
        <v>398</v>
      </c>
      <c r="G284" s="76">
        <v>13</v>
      </c>
      <c r="H284" s="76">
        <v>13</v>
      </c>
      <c r="I284" s="75">
        <v>21974</v>
      </c>
      <c r="J284" s="75">
        <v>2440</v>
      </c>
      <c r="K284" s="65">
        <f t="shared" si="69"/>
        <v>24414</v>
      </c>
      <c r="L284" s="75">
        <v>25639</v>
      </c>
      <c r="M284" s="75">
        <v>1852</v>
      </c>
      <c r="N284" s="75">
        <v>-3665</v>
      </c>
      <c r="O284" s="75">
        <v>588</v>
      </c>
      <c r="P284" s="75">
        <v>85.71</v>
      </c>
      <c r="Q284" s="75">
        <v>131.75</v>
      </c>
      <c r="R284" s="75">
        <v>30745</v>
      </c>
      <c r="S284" s="75">
        <v>11410</v>
      </c>
      <c r="T284" s="75">
        <v>36015</v>
      </c>
      <c r="U284" s="75">
        <v>11835</v>
      </c>
      <c r="V284" s="75">
        <v>-5270</v>
      </c>
      <c r="W284" s="75">
        <v>-425</v>
      </c>
      <c r="X284" s="75">
        <v>85.37</v>
      </c>
      <c r="Y284" s="75">
        <v>96.41</v>
      </c>
      <c r="Z284" s="75">
        <v>694</v>
      </c>
      <c r="AA284" s="75">
        <v>699</v>
      </c>
      <c r="AB284" s="75">
        <v>897</v>
      </c>
      <c r="AC284" s="75">
        <v>790</v>
      </c>
      <c r="AD284" s="75">
        <v>-203</v>
      </c>
      <c r="AE284" s="75">
        <v>-91</v>
      </c>
      <c r="AF284" s="75">
        <v>77.37</v>
      </c>
      <c r="AG284" s="75">
        <v>88.48</v>
      </c>
      <c r="AH284" s="75">
        <v>31530</v>
      </c>
      <c r="AI284" s="75">
        <v>12205</v>
      </c>
      <c r="AJ284" s="75">
        <v>37028</v>
      </c>
      <c r="AK284" s="75">
        <v>12754</v>
      </c>
      <c r="AL284" s="75">
        <v>-5498</v>
      </c>
      <c r="AM284" s="75">
        <v>-549</v>
      </c>
      <c r="AN284" s="75">
        <v>85.15</v>
      </c>
      <c r="AO284" s="75">
        <v>95.7</v>
      </c>
      <c r="AP284" s="75">
        <v>2365</v>
      </c>
      <c r="AQ284" s="75">
        <v>877.69</v>
      </c>
      <c r="AR284" s="75">
        <v>2770.38</v>
      </c>
      <c r="AS284" s="75">
        <v>910.38</v>
      </c>
      <c r="AT284" s="75">
        <v>-405.38</v>
      </c>
      <c r="AU284" s="75">
        <v>-32.69</v>
      </c>
      <c r="AV284" s="75">
        <v>85.37</v>
      </c>
      <c r="AW284" s="75">
        <v>96.41</v>
      </c>
      <c r="AX284" s="66">
        <v>1690.3076923076924</v>
      </c>
      <c r="AY284" s="66">
        <v>187.69230769230768</v>
      </c>
      <c r="AZ284" s="66">
        <v>1972.2307692307693</v>
      </c>
      <c r="BA284" s="66">
        <v>142.46153846153845</v>
      </c>
      <c r="BB284" s="66">
        <v>-281.92307692307691</v>
      </c>
      <c r="BC284" s="66">
        <v>45.230769230769226</v>
      </c>
      <c r="BD284" s="66">
        <v>85.705370724287221</v>
      </c>
      <c r="BE284" s="67">
        <v>131.74946004319654</v>
      </c>
      <c r="BF284" s="59">
        <f t="shared" si="57"/>
        <v>0</v>
      </c>
      <c r="BG284" s="59"/>
      <c r="BH284" s="59"/>
      <c r="BI284" s="60">
        <f t="shared" si="70"/>
        <v>9071.7614679148137</v>
      </c>
      <c r="BJ284" s="59">
        <f t="shared" si="58"/>
        <v>9071.7614679148137</v>
      </c>
      <c r="BK284" s="69">
        <f t="shared" si="59"/>
        <v>8165.1055335446918</v>
      </c>
      <c r="BL284" s="69">
        <f t="shared" si="59"/>
        <v>906.65593437012149</v>
      </c>
      <c r="BM284" s="69">
        <f t="shared" si="60"/>
        <v>10509.758001449369</v>
      </c>
      <c r="BN284" s="69">
        <f t="shared" si="61"/>
        <v>4150.7423698176126</v>
      </c>
      <c r="BO284" s="69">
        <f t="shared" si="62"/>
        <v>6359.0156316317562</v>
      </c>
      <c r="BP284" s="69">
        <f t="shared" si="63"/>
        <v>6819.9153941854547</v>
      </c>
      <c r="BQ284" s="69">
        <f t="shared" si="64"/>
        <v>460.89976255369868</v>
      </c>
      <c r="BR284" s="69">
        <f t="shared" si="65"/>
        <v>6359.0156316317562</v>
      </c>
      <c r="BS284" s="69">
        <f t="shared" si="66"/>
        <v>-2344.652467904677</v>
      </c>
      <c r="BT284" s="69">
        <f t="shared" si="67"/>
        <v>-5913.2594598153337</v>
      </c>
      <c r="BU284" s="69">
        <f t="shared" si="68"/>
        <v>-8257.9119277200116</v>
      </c>
      <c r="BV284" s="83">
        <f t="shared" si="56"/>
        <v>0</v>
      </c>
    </row>
    <row r="285" spans="1:74" x14ac:dyDescent="0.25">
      <c r="A285" s="72">
        <v>40</v>
      </c>
      <c r="B285" s="72">
        <v>155</v>
      </c>
      <c r="C285" s="72">
        <v>406104</v>
      </c>
      <c r="D285" s="72">
        <v>405953</v>
      </c>
      <c r="E285" s="73" t="s">
        <v>399</v>
      </c>
      <c r="F285" s="72" t="s">
        <v>400</v>
      </c>
      <c r="G285" s="76">
        <v>44</v>
      </c>
      <c r="H285" s="76">
        <v>44</v>
      </c>
      <c r="I285" s="75">
        <v>0</v>
      </c>
      <c r="J285" s="75">
        <v>178</v>
      </c>
      <c r="K285" s="65">
        <f t="shared" si="69"/>
        <v>178</v>
      </c>
      <c r="L285" s="75">
        <v>94</v>
      </c>
      <c r="M285" s="75">
        <v>447</v>
      </c>
      <c r="N285" s="75">
        <v>-94</v>
      </c>
      <c r="O285" s="75">
        <v>-269</v>
      </c>
      <c r="P285" s="75">
        <v>0</v>
      </c>
      <c r="Q285" s="75">
        <v>39.82</v>
      </c>
      <c r="R285" s="75">
        <v>67</v>
      </c>
      <c r="S285" s="75">
        <v>243</v>
      </c>
      <c r="T285" s="75">
        <v>334</v>
      </c>
      <c r="U285" s="75">
        <v>654</v>
      </c>
      <c r="V285" s="75">
        <v>-267</v>
      </c>
      <c r="W285" s="75">
        <v>-411</v>
      </c>
      <c r="X285" s="75">
        <v>20.059999999999999</v>
      </c>
      <c r="Y285" s="75">
        <v>37.159999999999997</v>
      </c>
      <c r="Z285" s="75">
        <v>0</v>
      </c>
      <c r="AA285" s="75">
        <v>0</v>
      </c>
      <c r="AB285" s="75">
        <v>0</v>
      </c>
      <c r="AC285" s="75">
        <v>0</v>
      </c>
      <c r="AD285" s="75">
        <v>0</v>
      </c>
      <c r="AE285" s="75">
        <v>0</v>
      </c>
      <c r="AF285" s="75">
        <v>0</v>
      </c>
      <c r="AG285" s="75">
        <v>0</v>
      </c>
      <c r="AH285" s="75">
        <v>85.915000000000006</v>
      </c>
      <c r="AI285" s="75">
        <v>284.22399999999999</v>
      </c>
      <c r="AJ285" s="75">
        <v>376</v>
      </c>
      <c r="AK285" s="75">
        <v>853</v>
      </c>
      <c r="AL285" s="75">
        <v>-290.08499999999998</v>
      </c>
      <c r="AM285" s="75">
        <v>-568.77599999999995</v>
      </c>
      <c r="AN285" s="75">
        <v>22.85</v>
      </c>
      <c r="AO285" s="75">
        <v>33.32</v>
      </c>
      <c r="AP285" s="75">
        <v>1.52</v>
      </c>
      <c r="AQ285" s="75">
        <v>5.52</v>
      </c>
      <c r="AR285" s="75">
        <v>7.59</v>
      </c>
      <c r="AS285" s="75">
        <v>14.86</v>
      </c>
      <c r="AT285" s="75">
        <v>-6.07</v>
      </c>
      <c r="AU285" s="75">
        <v>-9.34</v>
      </c>
      <c r="AV285" s="75">
        <v>20.03</v>
      </c>
      <c r="AW285" s="75">
        <v>37.15</v>
      </c>
      <c r="AX285" s="66">
        <v>0</v>
      </c>
      <c r="AY285" s="66">
        <v>4.0454545454545459</v>
      </c>
      <c r="AZ285" s="66">
        <v>2.1363636363636362</v>
      </c>
      <c r="BA285" s="66">
        <v>10.159090909090908</v>
      </c>
      <c r="BB285" s="66">
        <v>-2.1363636363636362</v>
      </c>
      <c r="BC285" s="66">
        <v>-6.1136363636363624</v>
      </c>
      <c r="BD285" s="66">
        <v>0</v>
      </c>
      <c r="BE285" s="67">
        <v>39.821029082774054</v>
      </c>
      <c r="BF285" s="59">
        <f t="shared" si="57"/>
        <v>0</v>
      </c>
      <c r="BG285" s="59"/>
      <c r="BH285" s="59"/>
      <c r="BI285" s="60">
        <f t="shared" si="70"/>
        <v>66.141293572902299</v>
      </c>
      <c r="BJ285" s="59">
        <f t="shared" si="58"/>
        <v>66.141293572902299</v>
      </c>
      <c r="BK285" s="69">
        <f t="shared" si="59"/>
        <v>0</v>
      </c>
      <c r="BL285" s="69">
        <f t="shared" si="59"/>
        <v>66.141293572902299</v>
      </c>
      <c r="BM285" s="69">
        <f t="shared" si="60"/>
        <v>21522.822137830561</v>
      </c>
      <c r="BN285" s="69">
        <f t="shared" si="61"/>
        <v>0</v>
      </c>
      <c r="BO285" s="69">
        <f t="shared" si="62"/>
        <v>21522.822137830561</v>
      </c>
      <c r="BP285" s="69">
        <f t="shared" si="63"/>
        <v>21556.445153295543</v>
      </c>
      <c r="BQ285" s="69">
        <f t="shared" si="64"/>
        <v>33.623015464982934</v>
      </c>
      <c r="BR285" s="69">
        <f t="shared" si="65"/>
        <v>21522.822137830561</v>
      </c>
      <c r="BS285" s="69">
        <f t="shared" si="66"/>
        <v>-21522.822137830561</v>
      </c>
      <c r="BT285" s="69">
        <f t="shared" si="67"/>
        <v>-21490.30385972264</v>
      </c>
      <c r="BU285" s="69">
        <f t="shared" si="68"/>
        <v>-43013.125997553201</v>
      </c>
      <c r="BV285" s="83">
        <f t="shared" si="56"/>
        <v>0</v>
      </c>
    </row>
    <row r="286" spans="1:74" ht="15" customHeight="1" x14ac:dyDescent="0.25">
      <c r="A286" s="72">
        <v>40</v>
      </c>
      <c r="B286" s="72">
        <v>157</v>
      </c>
      <c r="C286" s="72">
        <v>400818</v>
      </c>
      <c r="D286" s="72">
        <v>400822</v>
      </c>
      <c r="E286" s="84" t="s">
        <v>376</v>
      </c>
      <c r="F286" s="72" t="s">
        <v>401</v>
      </c>
      <c r="G286" s="76">
        <v>3</v>
      </c>
      <c r="H286" s="76">
        <v>3</v>
      </c>
      <c r="I286" s="75">
        <v>33897.921000000002</v>
      </c>
      <c r="J286" s="75">
        <v>36253.629999999997</v>
      </c>
      <c r="K286" s="65">
        <f t="shared" si="69"/>
        <v>70151.551000000007</v>
      </c>
      <c r="L286" s="75">
        <v>35415</v>
      </c>
      <c r="M286" s="75">
        <v>44701</v>
      </c>
      <c r="N286" s="75">
        <v>-1517.079</v>
      </c>
      <c r="O286" s="75">
        <v>-8447.3700000000008</v>
      </c>
      <c r="P286" s="75">
        <v>95.72</v>
      </c>
      <c r="Q286" s="75">
        <v>81.099999999999994</v>
      </c>
      <c r="R286" s="75">
        <v>58138.118000000002</v>
      </c>
      <c r="S286" s="75">
        <v>64444.637000000002</v>
      </c>
      <c r="T286" s="75">
        <v>62094</v>
      </c>
      <c r="U286" s="75">
        <v>75767</v>
      </c>
      <c r="V286" s="75">
        <v>-3955.8820000000001</v>
      </c>
      <c r="W286" s="75">
        <v>-11322.362999999999</v>
      </c>
      <c r="X286" s="75">
        <v>93.63</v>
      </c>
      <c r="Y286" s="75">
        <v>85.06</v>
      </c>
      <c r="Z286" s="75">
        <v>5678.3059999999996</v>
      </c>
      <c r="AA286" s="75">
        <v>5654.9780000000001</v>
      </c>
      <c r="AB286" s="75">
        <v>9407</v>
      </c>
      <c r="AC286" s="75">
        <v>9021</v>
      </c>
      <c r="AD286" s="75">
        <v>-3728.694</v>
      </c>
      <c r="AE286" s="75">
        <v>-3366.0219999999999</v>
      </c>
      <c r="AF286" s="75">
        <v>60.36</v>
      </c>
      <c r="AG286" s="75">
        <v>62.69</v>
      </c>
      <c r="AH286" s="75">
        <v>64180.315999999999</v>
      </c>
      <c r="AI286" s="75">
        <v>70413.649000000005</v>
      </c>
      <c r="AJ286" s="75">
        <v>71831</v>
      </c>
      <c r="AK286" s="75">
        <v>85551</v>
      </c>
      <c r="AL286" s="75">
        <v>-7650.6840000000002</v>
      </c>
      <c r="AM286" s="75">
        <v>-15137.351000000001</v>
      </c>
      <c r="AN286" s="75">
        <v>89.35</v>
      </c>
      <c r="AO286" s="75">
        <v>82.31</v>
      </c>
      <c r="AP286" s="75">
        <v>19379.37</v>
      </c>
      <c r="AQ286" s="75">
        <v>21481.55</v>
      </c>
      <c r="AR286" s="75">
        <v>20698</v>
      </c>
      <c r="AS286" s="75">
        <v>25255.67</v>
      </c>
      <c r="AT286" s="75">
        <v>-1318.63</v>
      </c>
      <c r="AU286" s="75">
        <v>-3774.12</v>
      </c>
      <c r="AV286" s="75">
        <v>93.63</v>
      </c>
      <c r="AW286" s="75">
        <v>85.06</v>
      </c>
      <c r="AX286" s="66">
        <v>11299.307000000001</v>
      </c>
      <c r="AY286" s="66">
        <v>12084.543333333333</v>
      </c>
      <c r="AZ286" s="66">
        <v>11805</v>
      </c>
      <c r="BA286" s="66">
        <v>14900.333333333334</v>
      </c>
      <c r="BB286" s="66">
        <v>-505.6929999999993</v>
      </c>
      <c r="BC286" s="66">
        <v>-2815.7900000000009</v>
      </c>
      <c r="BD286" s="66">
        <v>95.71628123676409</v>
      </c>
      <c r="BE286" s="67">
        <v>81.102503299702462</v>
      </c>
      <c r="BF286" s="59">
        <f t="shared" si="57"/>
        <v>0</v>
      </c>
      <c r="BG286" s="59"/>
      <c r="BH286" s="59"/>
      <c r="BI286" s="60">
        <f t="shared" si="70"/>
        <v>26066.934434187799</v>
      </c>
      <c r="BJ286" s="59">
        <f t="shared" si="58"/>
        <v>26066.934434187799</v>
      </c>
      <c r="BK286" s="69">
        <f t="shared" si="59"/>
        <v>12595.799687483428</v>
      </c>
      <c r="BL286" s="69">
        <f t="shared" si="59"/>
        <v>13471.134746704371</v>
      </c>
      <c r="BM286" s="69">
        <f t="shared" si="60"/>
        <v>7870.5568424677467</v>
      </c>
      <c r="BN286" s="69">
        <f t="shared" si="61"/>
        <v>6403.0916967065723</v>
      </c>
      <c r="BO286" s="69">
        <f t="shared" si="62"/>
        <v>1467.4651457611744</v>
      </c>
      <c r="BP286" s="69">
        <f t="shared" si="63"/>
        <v>8315.5345960520135</v>
      </c>
      <c r="BQ286" s="69">
        <f t="shared" si="64"/>
        <v>6848.0694502908382</v>
      </c>
      <c r="BR286" s="69">
        <f t="shared" si="65"/>
        <v>1467.4651457611744</v>
      </c>
      <c r="BS286" s="69">
        <f t="shared" si="66"/>
        <v>4725.2428450156813</v>
      </c>
      <c r="BT286" s="69">
        <f t="shared" si="67"/>
        <v>5155.6001506523571</v>
      </c>
      <c r="BU286" s="69">
        <f t="shared" si="68"/>
        <v>9880.8429956680375</v>
      </c>
      <c r="BV286" s="83">
        <f t="shared" si="56"/>
        <v>0</v>
      </c>
    </row>
    <row r="287" spans="1:74" ht="15" customHeight="1" x14ac:dyDescent="0.25">
      <c r="A287" s="72">
        <v>40</v>
      </c>
      <c r="B287" s="72">
        <v>159</v>
      </c>
      <c r="C287" s="72">
        <v>400803</v>
      </c>
      <c r="D287" s="72">
        <v>400818</v>
      </c>
      <c r="E287" s="73" t="s">
        <v>377</v>
      </c>
      <c r="F287" s="87" t="s">
        <v>376</v>
      </c>
      <c r="G287" s="76">
        <v>5</v>
      </c>
      <c r="H287" s="76">
        <v>5</v>
      </c>
      <c r="I287" s="75">
        <v>55789.175000000003</v>
      </c>
      <c r="J287" s="75">
        <v>31213.215</v>
      </c>
      <c r="K287" s="65">
        <f t="shared" si="69"/>
        <v>87002.39</v>
      </c>
      <c r="L287" s="75">
        <v>58553</v>
      </c>
      <c r="M287" s="75">
        <v>38036</v>
      </c>
      <c r="N287" s="75">
        <v>-2763.8249999999998</v>
      </c>
      <c r="O287" s="75">
        <v>-6822.7849999999999</v>
      </c>
      <c r="P287" s="75">
        <v>95.28</v>
      </c>
      <c r="Q287" s="75">
        <v>82.06</v>
      </c>
      <c r="R287" s="75">
        <v>87817.043000000005</v>
      </c>
      <c r="S287" s="75">
        <v>67299.868000000002</v>
      </c>
      <c r="T287" s="75">
        <v>94058</v>
      </c>
      <c r="U287" s="75">
        <v>76826</v>
      </c>
      <c r="V287" s="75">
        <v>-6240.9570000000003</v>
      </c>
      <c r="W287" s="75">
        <v>-9526.1319999999996</v>
      </c>
      <c r="X287" s="75">
        <v>93.36</v>
      </c>
      <c r="Y287" s="75">
        <v>87.6</v>
      </c>
      <c r="Z287" s="75">
        <v>9421.31</v>
      </c>
      <c r="AA287" s="75">
        <v>9407.83</v>
      </c>
      <c r="AB287" s="75">
        <v>15060</v>
      </c>
      <c r="AC287" s="75">
        <v>14261</v>
      </c>
      <c r="AD287" s="75">
        <v>-5638.69</v>
      </c>
      <c r="AE287" s="75">
        <v>-4853.17</v>
      </c>
      <c r="AF287" s="75">
        <v>62.56</v>
      </c>
      <c r="AG287" s="75">
        <v>65.97</v>
      </c>
      <c r="AH287" s="75">
        <v>97848.202999999994</v>
      </c>
      <c r="AI287" s="75">
        <v>77235.773000000001</v>
      </c>
      <c r="AJ287" s="75">
        <v>109709</v>
      </c>
      <c r="AK287" s="75">
        <v>92496</v>
      </c>
      <c r="AL287" s="75">
        <v>-11860.797</v>
      </c>
      <c r="AM287" s="75">
        <v>-15260.227000000001</v>
      </c>
      <c r="AN287" s="75">
        <v>89.19</v>
      </c>
      <c r="AO287" s="75">
        <v>83.5</v>
      </c>
      <c r="AP287" s="75">
        <v>17563.41</v>
      </c>
      <c r="AQ287" s="75">
        <v>13459.97</v>
      </c>
      <c r="AR287" s="75">
        <v>18811.599999999999</v>
      </c>
      <c r="AS287" s="75">
        <v>15365.2</v>
      </c>
      <c r="AT287" s="75">
        <v>-1248.19</v>
      </c>
      <c r="AU287" s="75">
        <v>-1905.23</v>
      </c>
      <c r="AV287" s="75">
        <v>93.36</v>
      </c>
      <c r="AW287" s="75">
        <v>87.6</v>
      </c>
      <c r="AX287" s="66">
        <v>11157.835000000001</v>
      </c>
      <c r="AY287" s="66">
        <v>6242.643</v>
      </c>
      <c r="AZ287" s="66">
        <v>11710.6</v>
      </c>
      <c r="BA287" s="66">
        <v>7607.2</v>
      </c>
      <c r="BB287" s="66">
        <v>-552.76499999999942</v>
      </c>
      <c r="BC287" s="66">
        <v>-1364.5569999999998</v>
      </c>
      <c r="BD287" s="66">
        <v>95.279789250764267</v>
      </c>
      <c r="BE287" s="67">
        <v>82.062296245661997</v>
      </c>
      <c r="BF287" s="59">
        <f t="shared" si="57"/>
        <v>0</v>
      </c>
      <c r="BG287" s="59"/>
      <c r="BH287" s="59"/>
      <c r="BI287" s="60">
        <f t="shared" si="70"/>
        <v>32328.374261427751</v>
      </c>
      <c r="BJ287" s="59">
        <f t="shared" si="58"/>
        <v>32328.374261427751</v>
      </c>
      <c r="BK287" s="69">
        <f t="shared" si="59"/>
        <v>20730.158437443944</v>
      </c>
      <c r="BL287" s="69">
        <f t="shared" si="59"/>
        <v>11598.215823983808</v>
      </c>
      <c r="BM287" s="69">
        <f t="shared" si="60"/>
        <v>12983.979140708547</v>
      </c>
      <c r="BN287" s="69">
        <f t="shared" si="61"/>
        <v>10538.203897773255</v>
      </c>
      <c r="BO287" s="69">
        <f t="shared" si="62"/>
        <v>2445.7752429352909</v>
      </c>
      <c r="BP287" s="69">
        <f t="shared" si="63"/>
        <v>8341.7438421310071</v>
      </c>
      <c r="BQ287" s="69">
        <f t="shared" si="64"/>
        <v>5895.9685991957158</v>
      </c>
      <c r="BR287" s="69">
        <f t="shared" si="65"/>
        <v>2445.7752429352909</v>
      </c>
      <c r="BS287" s="69">
        <f t="shared" si="66"/>
        <v>7746.1792967353977</v>
      </c>
      <c r="BT287" s="69">
        <f t="shared" si="67"/>
        <v>3256.471981852801</v>
      </c>
      <c r="BU287" s="69">
        <f t="shared" si="68"/>
        <v>11002.651278588199</v>
      </c>
      <c r="BV287" s="83">
        <f t="shared" si="56"/>
        <v>0</v>
      </c>
    </row>
    <row r="288" spans="1:74" ht="15" customHeight="1" x14ac:dyDescent="0.25">
      <c r="A288" s="72">
        <v>40</v>
      </c>
      <c r="B288" s="72">
        <v>161</v>
      </c>
      <c r="C288" s="72">
        <v>400004</v>
      </c>
      <c r="D288" s="72">
        <v>400803</v>
      </c>
      <c r="E288" s="73" t="s">
        <v>402</v>
      </c>
      <c r="F288" s="72" t="s">
        <v>377</v>
      </c>
      <c r="G288" s="76">
        <v>4</v>
      </c>
      <c r="H288" s="76">
        <v>4</v>
      </c>
      <c r="I288" s="75">
        <v>68976.748000000007</v>
      </c>
      <c r="J288" s="75">
        <v>26328.191999999999</v>
      </c>
      <c r="K288" s="65">
        <f t="shared" si="69"/>
        <v>95304.94</v>
      </c>
      <c r="L288" s="75">
        <v>71050</v>
      </c>
      <c r="M288" s="75">
        <v>29546</v>
      </c>
      <c r="N288" s="75">
        <v>-2073.252</v>
      </c>
      <c r="O288" s="75">
        <v>-3217.808</v>
      </c>
      <c r="P288" s="75">
        <v>97.08</v>
      </c>
      <c r="Q288" s="75">
        <v>89.11</v>
      </c>
      <c r="R288" s="75">
        <v>103733.784</v>
      </c>
      <c r="S288" s="75">
        <v>66059.101999999999</v>
      </c>
      <c r="T288" s="75">
        <v>107500</v>
      </c>
      <c r="U288" s="75">
        <v>71947</v>
      </c>
      <c r="V288" s="75">
        <v>-3766.2159999999999</v>
      </c>
      <c r="W288" s="75">
        <v>-5887.8980000000001</v>
      </c>
      <c r="X288" s="75">
        <v>96.5</v>
      </c>
      <c r="Y288" s="75">
        <v>91.82</v>
      </c>
      <c r="Z288" s="75">
        <v>7538.12</v>
      </c>
      <c r="AA288" s="75">
        <v>7516.0159999999996</v>
      </c>
      <c r="AB288" s="75">
        <v>11341</v>
      </c>
      <c r="AC288" s="75">
        <v>10566</v>
      </c>
      <c r="AD288" s="75">
        <v>-3802.88</v>
      </c>
      <c r="AE288" s="75">
        <v>-3049.9839999999999</v>
      </c>
      <c r="AF288" s="75">
        <v>66.47</v>
      </c>
      <c r="AG288" s="75">
        <v>71.13</v>
      </c>
      <c r="AH288" s="75">
        <v>111794.1</v>
      </c>
      <c r="AI288" s="75">
        <v>73979.957999999999</v>
      </c>
      <c r="AJ288" s="75">
        <v>119295</v>
      </c>
      <c r="AK288" s="75">
        <v>83777</v>
      </c>
      <c r="AL288" s="75">
        <v>-7500.9</v>
      </c>
      <c r="AM288" s="75">
        <v>-9797.0419999999995</v>
      </c>
      <c r="AN288" s="75">
        <v>93.71</v>
      </c>
      <c r="AO288" s="75">
        <v>88.31</v>
      </c>
      <c r="AP288" s="75">
        <v>25933.45</v>
      </c>
      <c r="AQ288" s="75">
        <v>16514.78</v>
      </c>
      <c r="AR288" s="75">
        <v>26875</v>
      </c>
      <c r="AS288" s="75">
        <v>17986.75</v>
      </c>
      <c r="AT288" s="75">
        <v>-941.55</v>
      </c>
      <c r="AU288" s="75">
        <v>-1471.97</v>
      </c>
      <c r="AV288" s="75">
        <v>96.5</v>
      </c>
      <c r="AW288" s="75">
        <v>91.82</v>
      </c>
      <c r="AX288" s="66">
        <v>17244.187000000002</v>
      </c>
      <c r="AY288" s="66">
        <v>6582.0479999999998</v>
      </c>
      <c r="AZ288" s="66">
        <v>17762.5</v>
      </c>
      <c r="BA288" s="66">
        <v>7386.5</v>
      </c>
      <c r="BB288" s="66">
        <v>-518.31299999999828</v>
      </c>
      <c r="BC288" s="66">
        <v>-804.45200000000023</v>
      </c>
      <c r="BD288" s="66">
        <v>97.081981703026045</v>
      </c>
      <c r="BE288" s="67">
        <v>89.109158600148916</v>
      </c>
      <c r="BF288" s="59">
        <f t="shared" si="57"/>
        <v>0</v>
      </c>
      <c r="BG288" s="59"/>
      <c r="BH288" s="59"/>
      <c r="BI288" s="60">
        <f t="shared" si="70"/>
        <v>35413.438289257523</v>
      </c>
      <c r="BJ288" s="59">
        <f t="shared" si="58"/>
        <v>35413.438289257523</v>
      </c>
      <c r="BK288" s="69">
        <f t="shared" si="59"/>
        <v>25630.400781865741</v>
      </c>
      <c r="BL288" s="69">
        <f t="shared" si="59"/>
        <v>9783.0375073917858</v>
      </c>
      <c r="BM288" s="69">
        <f t="shared" si="60"/>
        <v>14985.86887259672</v>
      </c>
      <c r="BN288" s="69">
        <f t="shared" si="61"/>
        <v>13029.248678248488</v>
      </c>
      <c r="BO288" s="69">
        <f t="shared" si="62"/>
        <v>1956.6201943482326</v>
      </c>
      <c r="BP288" s="69">
        <f t="shared" si="63"/>
        <v>6929.8404571630645</v>
      </c>
      <c r="BQ288" s="69">
        <f t="shared" si="64"/>
        <v>4973.2202628148316</v>
      </c>
      <c r="BR288" s="69">
        <f t="shared" si="65"/>
        <v>1956.6201943482326</v>
      </c>
      <c r="BS288" s="69">
        <f t="shared" si="66"/>
        <v>10644.531909269021</v>
      </c>
      <c r="BT288" s="69">
        <f t="shared" si="67"/>
        <v>2853.1970502287213</v>
      </c>
      <c r="BU288" s="69">
        <f t="shared" si="68"/>
        <v>13497.728959497741</v>
      </c>
      <c r="BV288" s="83">
        <f t="shared" si="56"/>
        <v>0</v>
      </c>
    </row>
    <row r="289" spans="1:74" x14ac:dyDescent="0.25">
      <c r="A289" s="72">
        <v>40</v>
      </c>
      <c r="B289" s="72">
        <v>163</v>
      </c>
      <c r="C289" s="72">
        <v>406802</v>
      </c>
      <c r="D289" s="72">
        <v>405953</v>
      </c>
      <c r="E289" s="73" t="s">
        <v>389</v>
      </c>
      <c r="F289" s="72" t="s">
        <v>400</v>
      </c>
      <c r="G289" s="76">
        <v>99</v>
      </c>
      <c r="H289" s="76">
        <v>99</v>
      </c>
      <c r="I289" s="75">
        <v>2226434.8679999998</v>
      </c>
      <c r="J289" s="75">
        <v>167177.046</v>
      </c>
      <c r="K289" s="65">
        <f t="shared" si="69"/>
        <v>2393611.9139999999</v>
      </c>
      <c r="L289" s="75">
        <v>2683923</v>
      </c>
      <c r="M289" s="75">
        <v>171109</v>
      </c>
      <c r="N289" s="75">
        <v>-457488.13199999998</v>
      </c>
      <c r="O289" s="75">
        <v>-3931.9540000000002</v>
      </c>
      <c r="P289" s="75">
        <v>82.95</v>
      </c>
      <c r="Q289" s="75">
        <v>97.7</v>
      </c>
      <c r="R289" s="75">
        <v>3047750.7459999998</v>
      </c>
      <c r="S289" s="75">
        <v>852081.34400000004</v>
      </c>
      <c r="T289" s="75">
        <v>3669392</v>
      </c>
      <c r="U289" s="75">
        <v>995299</v>
      </c>
      <c r="V289" s="75">
        <v>-621641.25399999996</v>
      </c>
      <c r="W289" s="75">
        <v>-143217.65599999999</v>
      </c>
      <c r="X289" s="75">
        <v>83.06</v>
      </c>
      <c r="Y289" s="75">
        <v>85.61</v>
      </c>
      <c r="Z289" s="75">
        <v>293981.304</v>
      </c>
      <c r="AA289" s="75">
        <v>294514.36499999999</v>
      </c>
      <c r="AB289" s="75">
        <v>403623</v>
      </c>
      <c r="AC289" s="75">
        <v>403286</v>
      </c>
      <c r="AD289" s="75">
        <v>-109641.696</v>
      </c>
      <c r="AE289" s="75">
        <v>-108771.63499999999</v>
      </c>
      <c r="AF289" s="75">
        <v>72.84</v>
      </c>
      <c r="AG289" s="75">
        <v>73.03</v>
      </c>
      <c r="AH289" s="75">
        <v>3353941.8790000002</v>
      </c>
      <c r="AI289" s="75">
        <v>1156628.628</v>
      </c>
      <c r="AJ289" s="75">
        <v>4082333</v>
      </c>
      <c r="AK289" s="75">
        <v>1405618</v>
      </c>
      <c r="AL289" s="75">
        <v>-728391.12100000004</v>
      </c>
      <c r="AM289" s="75">
        <v>-248989.372</v>
      </c>
      <c r="AN289" s="75">
        <v>82.16</v>
      </c>
      <c r="AO289" s="75">
        <v>82.29</v>
      </c>
      <c r="AP289" s="75">
        <v>30785.360000000001</v>
      </c>
      <c r="AQ289" s="75">
        <v>8606.8799999999992</v>
      </c>
      <c r="AR289" s="75">
        <v>37064.57</v>
      </c>
      <c r="AS289" s="75">
        <v>10053.530000000001</v>
      </c>
      <c r="AT289" s="75">
        <v>-6279.21</v>
      </c>
      <c r="AU289" s="75">
        <v>-1446.65</v>
      </c>
      <c r="AV289" s="75">
        <v>83.06</v>
      </c>
      <c r="AW289" s="75">
        <v>85.61</v>
      </c>
      <c r="AX289" s="66">
        <v>22489.24109090909</v>
      </c>
      <c r="AY289" s="66">
        <v>1688.6570303030303</v>
      </c>
      <c r="AZ289" s="66">
        <v>27110.333333333332</v>
      </c>
      <c r="BA289" s="66">
        <v>1728.3737373737374</v>
      </c>
      <c r="BB289" s="66">
        <v>-4621.0922424242417</v>
      </c>
      <c r="BC289" s="66">
        <v>-39.716707070707116</v>
      </c>
      <c r="BD289" s="66">
        <v>82.954498620116908</v>
      </c>
      <c r="BE289" s="67">
        <v>97.702076454190006</v>
      </c>
      <c r="BF289" s="59">
        <f t="shared" si="57"/>
        <v>0</v>
      </c>
      <c r="BG289" s="59"/>
      <c r="BH289" s="59"/>
      <c r="BI289" s="60">
        <f t="shared" si="70"/>
        <v>889419.03541275603</v>
      </c>
      <c r="BJ289" s="59">
        <f t="shared" si="58"/>
        <v>889419.03541275603</v>
      </c>
      <c r="BK289" s="69">
        <f t="shared" si="59"/>
        <v>827299.33834457281</v>
      </c>
      <c r="BL289" s="69">
        <f t="shared" si="59"/>
        <v>62119.697068183101</v>
      </c>
      <c r="BM289" s="69">
        <f t="shared" si="60"/>
        <v>468985.08013900206</v>
      </c>
      <c r="BN289" s="69">
        <f t="shared" si="61"/>
        <v>420558.73032888334</v>
      </c>
      <c r="BO289" s="69">
        <f t="shared" si="62"/>
        <v>48426.349810118758</v>
      </c>
      <c r="BP289" s="69">
        <f t="shared" si="63"/>
        <v>80004.981287917428</v>
      </c>
      <c r="BQ289" s="69">
        <f t="shared" si="64"/>
        <v>31578.631477798674</v>
      </c>
      <c r="BR289" s="69">
        <f t="shared" si="65"/>
        <v>48426.349810118758</v>
      </c>
      <c r="BS289" s="69">
        <f t="shared" si="66"/>
        <v>358314.25820557075</v>
      </c>
      <c r="BT289" s="69">
        <f t="shared" si="67"/>
        <v>-17885.284219734327</v>
      </c>
      <c r="BU289" s="69">
        <f t="shared" si="68"/>
        <v>340428.97398583643</v>
      </c>
      <c r="BV289" s="83">
        <f t="shared" si="56"/>
        <v>0</v>
      </c>
    </row>
    <row r="290" spans="1:74" x14ac:dyDescent="0.25">
      <c r="A290" s="72">
        <v>40</v>
      </c>
      <c r="B290" s="72">
        <v>165</v>
      </c>
      <c r="C290" s="72">
        <v>405953</v>
      </c>
      <c r="D290" s="72">
        <v>405607</v>
      </c>
      <c r="E290" s="73" t="s">
        <v>400</v>
      </c>
      <c r="F290" s="72" t="s">
        <v>403</v>
      </c>
      <c r="G290" s="76">
        <v>16</v>
      </c>
      <c r="H290" s="76">
        <v>16</v>
      </c>
      <c r="I290" s="75">
        <v>360336.67700000003</v>
      </c>
      <c r="J290" s="75">
        <v>28391.223000000002</v>
      </c>
      <c r="K290" s="65">
        <f t="shared" si="69"/>
        <v>388727.9</v>
      </c>
      <c r="L290" s="75">
        <v>435464</v>
      </c>
      <c r="M290" s="75">
        <v>29528</v>
      </c>
      <c r="N290" s="75">
        <v>-75127.323000000004</v>
      </c>
      <c r="O290" s="75">
        <v>-1136.777</v>
      </c>
      <c r="P290" s="75">
        <v>82.75</v>
      </c>
      <c r="Q290" s="75">
        <v>96.15</v>
      </c>
      <c r="R290" s="75">
        <v>493343.30800000002</v>
      </c>
      <c r="S290" s="75">
        <v>138563.70499999999</v>
      </c>
      <c r="T290" s="75">
        <v>595573</v>
      </c>
      <c r="U290" s="75">
        <v>163002</v>
      </c>
      <c r="V290" s="75">
        <v>-102229.692</v>
      </c>
      <c r="W290" s="75">
        <v>-24438.294999999998</v>
      </c>
      <c r="X290" s="75">
        <v>82.84</v>
      </c>
      <c r="Y290" s="75">
        <v>85.01</v>
      </c>
      <c r="Z290" s="75">
        <v>47375.536</v>
      </c>
      <c r="AA290" s="75">
        <v>47535.66</v>
      </c>
      <c r="AB290" s="75">
        <v>65901</v>
      </c>
      <c r="AC290" s="75">
        <v>69403</v>
      </c>
      <c r="AD290" s="75">
        <v>-18525.464</v>
      </c>
      <c r="AE290" s="75">
        <v>-21867.34</v>
      </c>
      <c r="AF290" s="75">
        <v>71.89</v>
      </c>
      <c r="AG290" s="75">
        <v>68.489999999999995</v>
      </c>
      <c r="AH290" s="75">
        <v>543555.84100000001</v>
      </c>
      <c r="AI290" s="75">
        <v>188474.69699999999</v>
      </c>
      <c r="AJ290" s="75">
        <v>666493</v>
      </c>
      <c r="AK290" s="75">
        <v>234100</v>
      </c>
      <c r="AL290" s="75">
        <v>-122937.159</v>
      </c>
      <c r="AM290" s="75">
        <v>-45625.303</v>
      </c>
      <c r="AN290" s="75">
        <v>81.55</v>
      </c>
      <c r="AO290" s="75">
        <v>80.510000000000005</v>
      </c>
      <c r="AP290" s="75">
        <v>30833.96</v>
      </c>
      <c r="AQ290" s="75">
        <v>8660.23</v>
      </c>
      <c r="AR290" s="75">
        <v>37223.31</v>
      </c>
      <c r="AS290" s="75">
        <v>10187.629999999999</v>
      </c>
      <c r="AT290" s="75">
        <v>-6389.35</v>
      </c>
      <c r="AU290" s="75">
        <v>-1527.4</v>
      </c>
      <c r="AV290" s="75">
        <v>82.84</v>
      </c>
      <c r="AW290" s="75">
        <v>85.01</v>
      </c>
      <c r="AX290" s="66">
        <v>22521.042312500002</v>
      </c>
      <c r="AY290" s="66">
        <v>1774.4514375000001</v>
      </c>
      <c r="AZ290" s="66">
        <v>27216.5</v>
      </c>
      <c r="BA290" s="66">
        <v>1845.5</v>
      </c>
      <c r="BB290" s="66">
        <v>-4695.4576874999984</v>
      </c>
      <c r="BC290" s="66">
        <v>-71.048562499999889</v>
      </c>
      <c r="BD290" s="66">
        <v>82.747753430823224</v>
      </c>
      <c r="BE290" s="67">
        <v>96.150172717420759</v>
      </c>
      <c r="BF290" s="59">
        <f t="shared" si="57"/>
        <v>0</v>
      </c>
      <c r="BG290" s="59"/>
      <c r="BH290" s="59"/>
      <c r="BI290" s="60">
        <f t="shared" si="70"/>
        <v>144443.63007796524</v>
      </c>
      <c r="BJ290" s="59">
        <f t="shared" si="58"/>
        <v>144443.63007796524</v>
      </c>
      <c r="BK290" s="69">
        <f t="shared" si="59"/>
        <v>133894.01089068019</v>
      </c>
      <c r="BL290" s="69">
        <f t="shared" si="59"/>
        <v>10549.619187285034</v>
      </c>
      <c r="BM290" s="69">
        <f t="shared" si="60"/>
        <v>75891.681133412945</v>
      </c>
      <c r="BN290" s="69">
        <f t="shared" si="61"/>
        <v>68065.20035602001</v>
      </c>
      <c r="BO290" s="69">
        <f t="shared" si="62"/>
        <v>7826.4807773929306</v>
      </c>
      <c r="BP290" s="69">
        <f t="shared" si="63"/>
        <v>13189.393867273713</v>
      </c>
      <c r="BQ290" s="69">
        <f t="shared" si="64"/>
        <v>5362.9130898807825</v>
      </c>
      <c r="BR290" s="69">
        <f t="shared" si="65"/>
        <v>7826.4807773929306</v>
      </c>
      <c r="BS290" s="69">
        <f t="shared" si="66"/>
        <v>58002.329757267245</v>
      </c>
      <c r="BT290" s="69">
        <f t="shared" si="67"/>
        <v>-2639.7746799886791</v>
      </c>
      <c r="BU290" s="69">
        <f t="shared" si="68"/>
        <v>55362.555077278565</v>
      </c>
      <c r="BV290" s="83">
        <f t="shared" si="56"/>
        <v>0</v>
      </c>
    </row>
    <row r="291" spans="1:74" x14ac:dyDescent="0.25">
      <c r="A291" s="72">
        <v>40</v>
      </c>
      <c r="B291" s="72">
        <v>167</v>
      </c>
      <c r="C291" s="72">
        <v>412707</v>
      </c>
      <c r="D291" s="72">
        <v>401100</v>
      </c>
      <c r="E291" s="73" t="s">
        <v>404</v>
      </c>
      <c r="F291" s="72" t="s">
        <v>381</v>
      </c>
      <c r="G291" s="76">
        <v>76</v>
      </c>
      <c r="H291" s="76">
        <v>76</v>
      </c>
      <c r="I291" s="75">
        <v>3297410.1120000002</v>
      </c>
      <c r="J291" s="75">
        <v>687105.28099999996</v>
      </c>
      <c r="K291" s="65">
        <f t="shared" si="69"/>
        <v>3984515.3930000002</v>
      </c>
      <c r="L291" s="75">
        <v>3368344</v>
      </c>
      <c r="M291" s="75">
        <v>617167</v>
      </c>
      <c r="N291" s="75">
        <v>-70933.888000000006</v>
      </c>
      <c r="O291" s="75">
        <v>69938.281000000003</v>
      </c>
      <c r="P291" s="75">
        <v>97.89</v>
      </c>
      <c r="Q291" s="75">
        <v>111.33</v>
      </c>
      <c r="R291" s="75">
        <v>4492118.67</v>
      </c>
      <c r="S291" s="75">
        <v>1975835.3319999999</v>
      </c>
      <c r="T291" s="75">
        <v>4581399</v>
      </c>
      <c r="U291" s="75">
        <v>1944568</v>
      </c>
      <c r="V291" s="75">
        <v>-89280.33</v>
      </c>
      <c r="W291" s="75">
        <v>31267.331999999999</v>
      </c>
      <c r="X291" s="75">
        <v>98.05</v>
      </c>
      <c r="Y291" s="75">
        <v>101.61</v>
      </c>
      <c r="Z291" s="75">
        <v>143068.522</v>
      </c>
      <c r="AA291" s="75">
        <v>142191.88200000001</v>
      </c>
      <c r="AB291" s="75">
        <v>229103</v>
      </c>
      <c r="AC291" s="75">
        <v>213782</v>
      </c>
      <c r="AD291" s="75">
        <v>-86034.478000000003</v>
      </c>
      <c r="AE291" s="75">
        <v>-71590.118000000002</v>
      </c>
      <c r="AF291" s="75">
        <v>62.45</v>
      </c>
      <c r="AG291" s="75">
        <v>66.510000000000005</v>
      </c>
      <c r="AH291" s="75">
        <v>4646585.33</v>
      </c>
      <c r="AI291" s="75">
        <v>2124838.62</v>
      </c>
      <c r="AJ291" s="75">
        <v>4823841</v>
      </c>
      <c r="AK291" s="75">
        <v>2181079</v>
      </c>
      <c r="AL291" s="75">
        <v>-177255.67</v>
      </c>
      <c r="AM291" s="75">
        <v>-56240.38</v>
      </c>
      <c r="AN291" s="75">
        <v>96.33</v>
      </c>
      <c r="AO291" s="75">
        <v>97.42</v>
      </c>
      <c r="AP291" s="75">
        <v>59106.82</v>
      </c>
      <c r="AQ291" s="75">
        <v>25997.83</v>
      </c>
      <c r="AR291" s="75">
        <v>60281.57</v>
      </c>
      <c r="AS291" s="75">
        <v>25586.42</v>
      </c>
      <c r="AT291" s="75">
        <v>-1174.75</v>
      </c>
      <c r="AU291" s="75">
        <v>411.41</v>
      </c>
      <c r="AV291" s="75">
        <v>98.05</v>
      </c>
      <c r="AW291" s="75">
        <v>101.61</v>
      </c>
      <c r="AX291" s="66">
        <v>43386.97515789474</v>
      </c>
      <c r="AY291" s="66">
        <v>9040.8589605263151</v>
      </c>
      <c r="AZ291" s="66">
        <v>44320.315789473687</v>
      </c>
      <c r="BA291" s="66">
        <v>8120.6184210526317</v>
      </c>
      <c r="BB291" s="66">
        <v>-933.34063157894707</v>
      </c>
      <c r="BC291" s="66">
        <v>920.24053947368338</v>
      </c>
      <c r="BD291" s="66">
        <v>97.894102027583884</v>
      </c>
      <c r="BE291" s="67">
        <v>111.33214851085687</v>
      </c>
      <c r="BF291" s="59">
        <f t="shared" si="57"/>
        <v>0</v>
      </c>
      <c r="BG291" s="59"/>
      <c r="BH291" s="59"/>
      <c r="BI291" s="60">
        <f t="shared" si="70"/>
        <v>1480567.4289559617</v>
      </c>
      <c r="BJ291" s="59">
        <f t="shared" si="58"/>
        <v>1480567.4289559617</v>
      </c>
      <c r="BK291" s="69">
        <f t="shared" si="59"/>
        <v>1225252.6418429702</v>
      </c>
      <c r="BL291" s="69">
        <f t="shared" si="59"/>
        <v>255314.78711299173</v>
      </c>
      <c r="BM291" s="69">
        <f t="shared" si="60"/>
        <v>660034.61060366768</v>
      </c>
      <c r="BN291" s="69">
        <f t="shared" si="61"/>
        <v>622858.82691105129</v>
      </c>
      <c r="BO291" s="69">
        <f t="shared" si="62"/>
        <v>37175.783692616424</v>
      </c>
      <c r="BP291" s="69">
        <f t="shared" si="63"/>
        <v>166965.3988001133</v>
      </c>
      <c r="BQ291" s="69">
        <f t="shared" si="64"/>
        <v>129789.61510749688</v>
      </c>
      <c r="BR291" s="69">
        <f t="shared" si="65"/>
        <v>37175.783692616424</v>
      </c>
      <c r="BS291" s="69">
        <f t="shared" si="66"/>
        <v>565218.03123930248</v>
      </c>
      <c r="BT291" s="69">
        <f t="shared" si="67"/>
        <v>88349.388312878436</v>
      </c>
      <c r="BU291" s="69">
        <f t="shared" si="68"/>
        <v>653567.41955218092</v>
      </c>
      <c r="BV291" s="83">
        <f t="shared" si="56"/>
        <v>0</v>
      </c>
    </row>
    <row r="292" spans="1:74" ht="15" customHeight="1" x14ac:dyDescent="0.25">
      <c r="A292" s="72">
        <v>40</v>
      </c>
      <c r="B292" s="72">
        <v>169</v>
      </c>
      <c r="C292" s="72">
        <v>401810</v>
      </c>
      <c r="D292" s="72">
        <v>403206</v>
      </c>
      <c r="E292" s="84" t="s">
        <v>384</v>
      </c>
      <c r="F292" s="87" t="s">
        <v>391</v>
      </c>
      <c r="G292" s="76">
        <v>58</v>
      </c>
      <c r="H292" s="76">
        <v>58</v>
      </c>
      <c r="I292" s="75">
        <v>324688.09499999997</v>
      </c>
      <c r="J292" s="75">
        <v>46846.332000000002</v>
      </c>
      <c r="K292" s="65">
        <f t="shared" si="69"/>
        <v>371534.42699999997</v>
      </c>
      <c r="L292" s="75">
        <v>377410</v>
      </c>
      <c r="M292" s="75">
        <v>60483</v>
      </c>
      <c r="N292" s="75">
        <v>-52721.904999999999</v>
      </c>
      <c r="O292" s="75">
        <v>-13636.668</v>
      </c>
      <c r="P292" s="75">
        <v>86.03</v>
      </c>
      <c r="Q292" s="75">
        <v>77.45</v>
      </c>
      <c r="R292" s="75">
        <v>456273.73499999999</v>
      </c>
      <c r="S292" s="75">
        <v>177561.50899999999</v>
      </c>
      <c r="T292" s="75">
        <v>525529</v>
      </c>
      <c r="U292" s="75">
        <v>207102</v>
      </c>
      <c r="V292" s="75">
        <v>-69255.264999999999</v>
      </c>
      <c r="W292" s="75">
        <v>-29540.491000000002</v>
      </c>
      <c r="X292" s="75">
        <v>86.82</v>
      </c>
      <c r="Y292" s="75">
        <v>85.74</v>
      </c>
      <c r="Z292" s="75">
        <v>28277.771000000001</v>
      </c>
      <c r="AA292" s="75">
        <v>28288.055</v>
      </c>
      <c r="AB292" s="75">
        <v>76110</v>
      </c>
      <c r="AC292" s="75">
        <v>76171</v>
      </c>
      <c r="AD292" s="75">
        <v>-47832.228999999999</v>
      </c>
      <c r="AE292" s="75">
        <v>-47882.945</v>
      </c>
      <c r="AF292" s="75">
        <v>37.15</v>
      </c>
      <c r="AG292" s="75">
        <v>37.14</v>
      </c>
      <c r="AH292" s="75">
        <v>488186.92</v>
      </c>
      <c r="AI292" s="75">
        <v>208437.66500000001</v>
      </c>
      <c r="AJ292" s="75">
        <v>606086</v>
      </c>
      <c r="AK292" s="75">
        <v>286537</v>
      </c>
      <c r="AL292" s="75">
        <v>-117899.08</v>
      </c>
      <c r="AM292" s="75">
        <v>-78099.335000000006</v>
      </c>
      <c r="AN292" s="75">
        <v>80.55</v>
      </c>
      <c r="AO292" s="75">
        <v>72.739999999999995</v>
      </c>
      <c r="AP292" s="75">
        <v>7866.79</v>
      </c>
      <c r="AQ292" s="75">
        <v>3061.41</v>
      </c>
      <c r="AR292" s="75">
        <v>9060.84</v>
      </c>
      <c r="AS292" s="75">
        <v>3570.72</v>
      </c>
      <c r="AT292" s="75">
        <v>-1194.05</v>
      </c>
      <c r="AU292" s="75">
        <v>-509.31</v>
      </c>
      <c r="AV292" s="75">
        <v>86.82</v>
      </c>
      <c r="AW292" s="75">
        <v>85.74</v>
      </c>
      <c r="AX292" s="66">
        <v>5598.0706034482755</v>
      </c>
      <c r="AY292" s="66">
        <v>807.69537931034483</v>
      </c>
      <c r="AZ292" s="66">
        <v>6507.0689655172409</v>
      </c>
      <c r="BA292" s="66">
        <v>1042.8103448275863</v>
      </c>
      <c r="BB292" s="66">
        <v>-908.99836206896543</v>
      </c>
      <c r="BC292" s="66">
        <v>-235.11496551724144</v>
      </c>
      <c r="BD292" s="66">
        <v>86.03060199782729</v>
      </c>
      <c r="BE292" s="67">
        <v>77.453717573533055</v>
      </c>
      <c r="BF292" s="59">
        <f t="shared" si="57"/>
        <v>0</v>
      </c>
      <c r="BG292" s="59"/>
      <c r="BH292" s="59"/>
      <c r="BI292" s="60">
        <f t="shared" si="70"/>
        <v>138054.87420588222</v>
      </c>
      <c r="BJ292" s="59">
        <f t="shared" si="58"/>
        <v>138054.87420588222</v>
      </c>
      <c r="BK292" s="69">
        <f t="shared" si="59"/>
        <v>120647.70006191792</v>
      </c>
      <c r="BL292" s="69">
        <f t="shared" si="59"/>
        <v>17407.174143964312</v>
      </c>
      <c r="BM292" s="69">
        <f t="shared" si="60"/>
        <v>89702.413264570991</v>
      </c>
      <c r="BN292" s="69">
        <f t="shared" si="61"/>
        <v>61331.420446521617</v>
      </c>
      <c r="BO292" s="69">
        <f t="shared" si="62"/>
        <v>28370.992818049373</v>
      </c>
      <c r="BP292" s="69">
        <f t="shared" si="63"/>
        <v>37219.953184980412</v>
      </c>
      <c r="BQ292" s="69">
        <f t="shared" si="64"/>
        <v>8848.96036693104</v>
      </c>
      <c r="BR292" s="69">
        <f t="shared" si="65"/>
        <v>28370.992818049373</v>
      </c>
      <c r="BS292" s="69">
        <f t="shared" si="66"/>
        <v>30945.286797346926</v>
      </c>
      <c r="BT292" s="69">
        <f t="shared" si="67"/>
        <v>-19812.7790410161</v>
      </c>
      <c r="BU292" s="69">
        <f t="shared" si="68"/>
        <v>11132.507756330826</v>
      </c>
      <c r="BV292" s="83">
        <f t="shared" si="56"/>
        <v>0</v>
      </c>
    </row>
    <row r="293" spans="1:74" x14ac:dyDescent="0.25">
      <c r="A293" s="72">
        <v>40</v>
      </c>
      <c r="B293" s="72">
        <v>171</v>
      </c>
      <c r="C293" s="72">
        <v>400574</v>
      </c>
      <c r="D293" s="72">
        <v>400502</v>
      </c>
      <c r="E293" s="84" t="s">
        <v>405</v>
      </c>
      <c r="F293" s="72" t="s">
        <v>406</v>
      </c>
      <c r="G293" s="76">
        <v>8</v>
      </c>
      <c r="H293" s="76">
        <v>8</v>
      </c>
      <c r="I293" s="75">
        <v>78251.487999999998</v>
      </c>
      <c r="J293" s="75">
        <v>22492.263999999999</v>
      </c>
      <c r="K293" s="65">
        <f t="shared" si="69"/>
        <v>100743.75199999999</v>
      </c>
      <c r="L293" s="75">
        <v>70877</v>
      </c>
      <c r="M293" s="75">
        <v>25079</v>
      </c>
      <c r="N293" s="75">
        <v>7374.4880000000003</v>
      </c>
      <c r="O293" s="75">
        <v>-2586.7359999999999</v>
      </c>
      <c r="P293" s="75">
        <v>110.4</v>
      </c>
      <c r="Q293" s="75">
        <v>89.69</v>
      </c>
      <c r="R293" s="75">
        <v>106158.37300000001</v>
      </c>
      <c r="S293" s="75">
        <v>52065.402000000002</v>
      </c>
      <c r="T293" s="75">
        <v>96438</v>
      </c>
      <c r="U293" s="75">
        <v>52091</v>
      </c>
      <c r="V293" s="75">
        <v>9720.3729999999996</v>
      </c>
      <c r="W293" s="75">
        <v>-25.597999999999999</v>
      </c>
      <c r="X293" s="75">
        <v>110.08</v>
      </c>
      <c r="Y293" s="75">
        <v>99.95</v>
      </c>
      <c r="Z293" s="75">
        <v>0</v>
      </c>
      <c r="AA293" s="75">
        <v>0</v>
      </c>
      <c r="AB293" s="75">
        <v>0</v>
      </c>
      <c r="AC293" s="75">
        <v>0</v>
      </c>
      <c r="AD293" s="75">
        <v>0</v>
      </c>
      <c r="AE293" s="75">
        <v>0</v>
      </c>
      <c r="AF293" s="75">
        <v>0</v>
      </c>
      <c r="AG293" s="75">
        <v>0</v>
      </c>
      <c r="AH293" s="75">
        <v>106196.461</v>
      </c>
      <c r="AI293" s="75">
        <v>52114.762000000002</v>
      </c>
      <c r="AJ293" s="75">
        <v>96486</v>
      </c>
      <c r="AK293" s="75">
        <v>52147</v>
      </c>
      <c r="AL293" s="75">
        <v>9710.4609999999993</v>
      </c>
      <c r="AM293" s="75">
        <v>-32.238</v>
      </c>
      <c r="AN293" s="75">
        <v>110.06</v>
      </c>
      <c r="AO293" s="75">
        <v>99.94</v>
      </c>
      <c r="AP293" s="75">
        <v>13269.8</v>
      </c>
      <c r="AQ293" s="75">
        <v>6508.18</v>
      </c>
      <c r="AR293" s="75">
        <v>12054.75</v>
      </c>
      <c r="AS293" s="75">
        <v>6511.38</v>
      </c>
      <c r="AT293" s="75">
        <v>1215.05</v>
      </c>
      <c r="AU293" s="75">
        <v>-3.2</v>
      </c>
      <c r="AV293" s="75">
        <v>110.08</v>
      </c>
      <c r="AW293" s="75">
        <v>99.95</v>
      </c>
      <c r="AX293" s="66">
        <v>9781.4359999999997</v>
      </c>
      <c r="AY293" s="66">
        <v>2811.5329999999999</v>
      </c>
      <c r="AZ293" s="66">
        <v>8859.625</v>
      </c>
      <c r="BA293" s="66">
        <v>3134.875</v>
      </c>
      <c r="BB293" s="66">
        <v>921.81099999999969</v>
      </c>
      <c r="BC293" s="66">
        <v>-323.3420000000001</v>
      </c>
      <c r="BD293" s="66">
        <v>110.40462773537254</v>
      </c>
      <c r="BE293" s="67">
        <v>89.685649348060124</v>
      </c>
      <c r="BF293" s="59">
        <f t="shared" si="57"/>
        <v>0</v>
      </c>
      <c r="BG293" s="59"/>
      <c r="BH293" s="59"/>
      <c r="BI293" s="60">
        <f t="shared" si="70"/>
        <v>37434.393689144177</v>
      </c>
      <c r="BJ293" s="59">
        <f t="shared" si="58"/>
        <v>37434.393689144177</v>
      </c>
      <c r="BK293" s="69">
        <f t="shared" si="59"/>
        <v>29076.711462496864</v>
      </c>
      <c r="BL293" s="69">
        <f t="shared" si="59"/>
        <v>8357.6822266473137</v>
      </c>
      <c r="BM293" s="69">
        <f t="shared" si="60"/>
        <v>18694.425732415155</v>
      </c>
      <c r="BN293" s="69">
        <f t="shared" si="61"/>
        <v>14781.185343718689</v>
      </c>
      <c r="BO293" s="69">
        <f t="shared" si="62"/>
        <v>3913.2403886964653</v>
      </c>
      <c r="BP293" s="69">
        <f t="shared" si="63"/>
        <v>8161.8793792272463</v>
      </c>
      <c r="BQ293" s="69">
        <f t="shared" si="64"/>
        <v>4248.6389905307806</v>
      </c>
      <c r="BR293" s="69">
        <f t="shared" si="65"/>
        <v>3913.2403886964653</v>
      </c>
      <c r="BS293" s="69">
        <f t="shared" si="66"/>
        <v>10382.285730081709</v>
      </c>
      <c r="BT293" s="69">
        <f t="shared" si="67"/>
        <v>195.80284742006734</v>
      </c>
      <c r="BU293" s="69">
        <f t="shared" si="68"/>
        <v>10578.088577501776</v>
      </c>
      <c r="BV293" s="83">
        <f t="shared" si="56"/>
        <v>0</v>
      </c>
    </row>
    <row r="294" spans="1:74" ht="15" customHeight="1" x14ac:dyDescent="0.25">
      <c r="A294" s="72">
        <v>40</v>
      </c>
      <c r="B294" s="72">
        <v>173</v>
      </c>
      <c r="C294" s="72">
        <v>405101</v>
      </c>
      <c r="D294" s="72">
        <v>400106</v>
      </c>
      <c r="E294" s="84" t="s">
        <v>372</v>
      </c>
      <c r="F294" s="87" t="s">
        <v>407</v>
      </c>
      <c r="G294" s="76">
        <v>8</v>
      </c>
      <c r="H294" s="76">
        <v>8</v>
      </c>
      <c r="I294" s="75">
        <v>48286.447999999997</v>
      </c>
      <c r="J294" s="75">
        <v>11930.272000000001</v>
      </c>
      <c r="K294" s="65">
        <f t="shared" si="69"/>
        <v>60216.72</v>
      </c>
      <c r="L294" s="75">
        <v>89131</v>
      </c>
      <c r="M294" s="75">
        <v>13240</v>
      </c>
      <c r="N294" s="75">
        <v>-40844.552000000003</v>
      </c>
      <c r="O294" s="75">
        <v>-1309.7280000000001</v>
      </c>
      <c r="P294" s="75">
        <v>54.17</v>
      </c>
      <c r="Q294" s="75">
        <v>90.11</v>
      </c>
      <c r="R294" s="75">
        <v>69448.368000000002</v>
      </c>
      <c r="S294" s="75">
        <v>31058.362000000001</v>
      </c>
      <c r="T294" s="75">
        <v>125255</v>
      </c>
      <c r="U294" s="75">
        <v>32956</v>
      </c>
      <c r="V294" s="75">
        <v>-55806.631999999998</v>
      </c>
      <c r="W294" s="75">
        <v>-1897.6379999999999</v>
      </c>
      <c r="X294" s="75">
        <v>55.45</v>
      </c>
      <c r="Y294" s="75">
        <v>94.24</v>
      </c>
      <c r="Z294" s="75">
        <v>0</v>
      </c>
      <c r="AA294" s="75">
        <v>0</v>
      </c>
      <c r="AB294" s="75">
        <v>0</v>
      </c>
      <c r="AC294" s="75">
        <v>0</v>
      </c>
      <c r="AD294" s="75">
        <v>0</v>
      </c>
      <c r="AE294" s="75">
        <v>0</v>
      </c>
      <c r="AF294" s="75">
        <v>0</v>
      </c>
      <c r="AG294" s="75">
        <v>0</v>
      </c>
      <c r="AH294" s="75">
        <v>69751.111999999994</v>
      </c>
      <c r="AI294" s="75">
        <v>31702.626</v>
      </c>
      <c r="AJ294" s="75">
        <v>125767</v>
      </c>
      <c r="AK294" s="75">
        <v>33982</v>
      </c>
      <c r="AL294" s="75">
        <v>-56015.887999999999</v>
      </c>
      <c r="AM294" s="75">
        <v>-2279.3739999999998</v>
      </c>
      <c r="AN294" s="75">
        <v>55.46</v>
      </c>
      <c r="AO294" s="75">
        <v>93.29</v>
      </c>
      <c r="AP294" s="75">
        <v>8681.0499999999993</v>
      </c>
      <c r="AQ294" s="75">
        <v>3882.3</v>
      </c>
      <c r="AR294" s="75">
        <v>15656.88</v>
      </c>
      <c r="AS294" s="75">
        <v>4119.5</v>
      </c>
      <c r="AT294" s="75">
        <v>-6975.83</v>
      </c>
      <c r="AU294" s="75">
        <v>-237.2</v>
      </c>
      <c r="AV294" s="75">
        <v>55.45</v>
      </c>
      <c r="AW294" s="75">
        <v>94.24</v>
      </c>
      <c r="AX294" s="66">
        <v>6035.8059999999996</v>
      </c>
      <c r="AY294" s="66">
        <v>1491.2840000000001</v>
      </c>
      <c r="AZ294" s="66">
        <v>11141.375</v>
      </c>
      <c r="BA294" s="66">
        <v>1655</v>
      </c>
      <c r="BB294" s="66">
        <v>-5105.5690000000004</v>
      </c>
      <c r="BC294" s="66">
        <v>-163.71599999999989</v>
      </c>
      <c r="BD294" s="66">
        <v>54.174695672661585</v>
      </c>
      <c r="BE294" s="67">
        <v>90.107794561933545</v>
      </c>
      <c r="BF294" s="59">
        <f t="shared" si="57"/>
        <v>0</v>
      </c>
      <c r="BG294" s="59"/>
      <c r="BH294" s="59"/>
      <c r="BI294" s="60">
        <f t="shared" si="70"/>
        <v>22375.34694110819</v>
      </c>
      <c r="BJ294" s="59">
        <f t="shared" si="58"/>
        <v>22375.34694110819</v>
      </c>
      <c r="BK294" s="69">
        <f t="shared" si="59"/>
        <v>17942.292880677982</v>
      </c>
      <c r="BL294" s="69">
        <f t="shared" si="59"/>
        <v>4433.0540604302041</v>
      </c>
      <c r="BM294" s="69">
        <f t="shared" si="60"/>
        <v>13034.229084500366</v>
      </c>
      <c r="BN294" s="69">
        <f t="shared" si="61"/>
        <v>9120.9886958039006</v>
      </c>
      <c r="BO294" s="69">
        <f t="shared" si="62"/>
        <v>3913.2403886964653</v>
      </c>
      <c r="BP294" s="69">
        <f t="shared" si="63"/>
        <v>6166.7893772214811</v>
      </c>
      <c r="BQ294" s="69">
        <f t="shared" si="64"/>
        <v>2253.5489885250163</v>
      </c>
      <c r="BR294" s="69">
        <f t="shared" si="65"/>
        <v>3913.2403886964653</v>
      </c>
      <c r="BS294" s="69">
        <f t="shared" si="66"/>
        <v>4908.0637961776156</v>
      </c>
      <c r="BT294" s="69">
        <f t="shared" si="67"/>
        <v>-1733.735316791277</v>
      </c>
      <c r="BU294" s="69">
        <f t="shared" si="68"/>
        <v>3174.3284793863386</v>
      </c>
      <c r="BV294" s="83">
        <f t="shared" si="56"/>
        <v>0</v>
      </c>
    </row>
    <row r="295" spans="1:74" ht="15" customHeight="1" x14ac:dyDescent="0.25">
      <c r="A295" s="72">
        <v>40</v>
      </c>
      <c r="B295" s="72">
        <v>175</v>
      </c>
      <c r="C295" s="72">
        <v>405205</v>
      </c>
      <c r="D295" s="72">
        <v>400106</v>
      </c>
      <c r="E295" s="73" t="s">
        <v>408</v>
      </c>
      <c r="F295" s="87" t="s">
        <v>407</v>
      </c>
      <c r="G295" s="76">
        <v>4</v>
      </c>
      <c r="H295" s="76">
        <v>4</v>
      </c>
      <c r="I295" s="75">
        <v>5640.4960000000001</v>
      </c>
      <c r="J295" s="75">
        <v>729.35599999999999</v>
      </c>
      <c r="K295" s="65">
        <f t="shared" si="69"/>
        <v>6369.8519999999999</v>
      </c>
      <c r="L295" s="75">
        <v>4887</v>
      </c>
      <c r="M295" s="75">
        <v>1003</v>
      </c>
      <c r="N295" s="75">
        <v>753.49599999999998</v>
      </c>
      <c r="O295" s="75">
        <v>-273.64400000000001</v>
      </c>
      <c r="P295" s="75">
        <v>115.42</v>
      </c>
      <c r="Q295" s="75">
        <v>72.72</v>
      </c>
      <c r="R295" s="75">
        <v>7850.6880000000001</v>
      </c>
      <c r="S295" s="75">
        <v>1878.364</v>
      </c>
      <c r="T295" s="75">
        <v>6723</v>
      </c>
      <c r="U295" s="75">
        <v>3438</v>
      </c>
      <c r="V295" s="75">
        <v>1127.6880000000001</v>
      </c>
      <c r="W295" s="75">
        <v>-1559.636</v>
      </c>
      <c r="X295" s="75">
        <v>116.77</v>
      </c>
      <c r="Y295" s="75">
        <v>54.64</v>
      </c>
      <c r="Z295" s="75">
        <v>0</v>
      </c>
      <c r="AA295" s="75">
        <v>0</v>
      </c>
      <c r="AB295" s="75">
        <v>0</v>
      </c>
      <c r="AC295" s="75">
        <v>0</v>
      </c>
      <c r="AD295" s="75">
        <v>0</v>
      </c>
      <c r="AE295" s="75">
        <v>0</v>
      </c>
      <c r="AF295" s="75">
        <v>0</v>
      </c>
      <c r="AG295" s="75">
        <v>0</v>
      </c>
      <c r="AH295" s="75">
        <v>7999.2839999999997</v>
      </c>
      <c r="AI295" s="75">
        <v>2026.867</v>
      </c>
      <c r="AJ295" s="75">
        <v>6957</v>
      </c>
      <c r="AK295" s="75">
        <v>3671</v>
      </c>
      <c r="AL295" s="75">
        <v>1042.2840000000001</v>
      </c>
      <c r="AM295" s="75">
        <v>-1644.133</v>
      </c>
      <c r="AN295" s="75">
        <v>114.98</v>
      </c>
      <c r="AO295" s="75">
        <v>55.21</v>
      </c>
      <c r="AP295" s="75">
        <v>1962.67</v>
      </c>
      <c r="AQ295" s="75">
        <v>469.59</v>
      </c>
      <c r="AR295" s="75">
        <v>1680.75</v>
      </c>
      <c r="AS295" s="75">
        <v>859.5</v>
      </c>
      <c r="AT295" s="75">
        <v>281.92</v>
      </c>
      <c r="AU295" s="75">
        <v>-389.91</v>
      </c>
      <c r="AV295" s="75">
        <v>116.77</v>
      </c>
      <c r="AW295" s="75">
        <v>54.64</v>
      </c>
      <c r="AX295" s="66">
        <v>1410.124</v>
      </c>
      <c r="AY295" s="66">
        <v>182.339</v>
      </c>
      <c r="AZ295" s="66">
        <v>1221.75</v>
      </c>
      <c r="BA295" s="66">
        <v>250.75</v>
      </c>
      <c r="BB295" s="66">
        <v>188.37400000000002</v>
      </c>
      <c r="BC295" s="66">
        <v>-68.411000000000001</v>
      </c>
      <c r="BD295" s="66">
        <v>115.41837528135869</v>
      </c>
      <c r="BE295" s="67">
        <v>72.717447657028913</v>
      </c>
      <c r="BF295" s="59">
        <f t="shared" si="57"/>
        <v>0</v>
      </c>
      <c r="BG295" s="59"/>
      <c r="BH295" s="59"/>
      <c r="BI295" s="60">
        <f t="shared" si="70"/>
        <v>2366.9115233030275</v>
      </c>
      <c r="BJ295" s="59">
        <f t="shared" si="58"/>
        <v>2366.9115233030275</v>
      </c>
      <c r="BK295" s="69">
        <f t="shared" si="59"/>
        <v>2095.8972013077591</v>
      </c>
      <c r="BL295" s="69">
        <f t="shared" si="59"/>
        <v>271.01432199526818</v>
      </c>
      <c r="BM295" s="69">
        <f t="shared" si="60"/>
        <v>3022.0723529896618</v>
      </c>
      <c r="BN295" s="69">
        <f t="shared" si="61"/>
        <v>1065.4521586414292</v>
      </c>
      <c r="BO295" s="69">
        <f t="shared" si="62"/>
        <v>1956.6201943482326</v>
      </c>
      <c r="BP295" s="69">
        <f t="shared" si="63"/>
        <v>2094.3906891093457</v>
      </c>
      <c r="BQ295" s="69">
        <f t="shared" si="64"/>
        <v>137.7704947611129</v>
      </c>
      <c r="BR295" s="69">
        <f t="shared" si="65"/>
        <v>1956.6201943482326</v>
      </c>
      <c r="BS295" s="69">
        <f t="shared" si="66"/>
        <v>-926.17515168190266</v>
      </c>
      <c r="BT295" s="69">
        <f t="shared" si="67"/>
        <v>-1823.3763671140775</v>
      </c>
      <c r="BU295" s="69">
        <f t="shared" si="68"/>
        <v>-2749.55151879598</v>
      </c>
      <c r="BV295" s="83">
        <f t="shared" si="56"/>
        <v>0</v>
      </c>
    </row>
    <row r="296" spans="1:74" x14ac:dyDescent="0.25">
      <c r="A296" s="72">
        <v>40</v>
      </c>
      <c r="B296" s="72">
        <v>177</v>
      </c>
      <c r="C296" s="72">
        <v>401100</v>
      </c>
      <c r="D296" s="72">
        <v>400555</v>
      </c>
      <c r="E296" s="73" t="s">
        <v>381</v>
      </c>
      <c r="F296" s="87" t="s">
        <v>409</v>
      </c>
      <c r="G296" s="76">
        <v>23</v>
      </c>
      <c r="H296" s="76">
        <v>23</v>
      </c>
      <c r="I296" s="75">
        <v>686620.33799999999</v>
      </c>
      <c r="J296" s="75">
        <v>166510.09599999999</v>
      </c>
      <c r="K296" s="65">
        <f t="shared" si="69"/>
        <v>853130.43400000001</v>
      </c>
      <c r="L296" s="75">
        <v>692438</v>
      </c>
      <c r="M296" s="75">
        <v>147128</v>
      </c>
      <c r="N296" s="75">
        <v>-5817.6620000000003</v>
      </c>
      <c r="O296" s="75">
        <v>19382.096000000001</v>
      </c>
      <c r="P296" s="75">
        <v>99.16</v>
      </c>
      <c r="Q296" s="75">
        <v>113.17</v>
      </c>
      <c r="R296" s="75">
        <v>938396.93400000001</v>
      </c>
      <c r="S296" s="75">
        <v>426233.473</v>
      </c>
      <c r="T296" s="75">
        <v>938911</v>
      </c>
      <c r="U296" s="75">
        <v>401611</v>
      </c>
      <c r="V296" s="75">
        <v>-514.06600000000003</v>
      </c>
      <c r="W296" s="75">
        <v>24622.473000000002</v>
      </c>
      <c r="X296" s="75">
        <v>99.95</v>
      </c>
      <c r="Y296" s="75">
        <v>106.13</v>
      </c>
      <c r="Z296" s="75">
        <v>0</v>
      </c>
      <c r="AA296" s="75">
        <v>0</v>
      </c>
      <c r="AB296" s="75">
        <v>0</v>
      </c>
      <c r="AC296" s="75">
        <v>0</v>
      </c>
      <c r="AD296" s="75">
        <v>0</v>
      </c>
      <c r="AE296" s="75">
        <v>0</v>
      </c>
      <c r="AF296" s="75">
        <v>0</v>
      </c>
      <c r="AG296" s="75">
        <v>0</v>
      </c>
      <c r="AH296" s="75">
        <v>938724.75199999998</v>
      </c>
      <c r="AI296" s="75">
        <v>426637.44300000003</v>
      </c>
      <c r="AJ296" s="75">
        <v>939185</v>
      </c>
      <c r="AK296" s="75">
        <v>401891</v>
      </c>
      <c r="AL296" s="75">
        <v>-460.24799999999999</v>
      </c>
      <c r="AM296" s="75">
        <v>24746.442999999999</v>
      </c>
      <c r="AN296" s="75">
        <v>99.95</v>
      </c>
      <c r="AO296" s="75">
        <v>106.16</v>
      </c>
      <c r="AP296" s="75">
        <v>40799.870000000003</v>
      </c>
      <c r="AQ296" s="75">
        <v>18531.89</v>
      </c>
      <c r="AR296" s="75">
        <v>40822.22</v>
      </c>
      <c r="AS296" s="75">
        <v>17461.349999999999</v>
      </c>
      <c r="AT296" s="75">
        <v>-22.35</v>
      </c>
      <c r="AU296" s="75">
        <v>1070.54</v>
      </c>
      <c r="AV296" s="75">
        <v>99.95</v>
      </c>
      <c r="AW296" s="75">
        <v>106.13</v>
      </c>
      <c r="AX296" s="66">
        <v>29853.058173913043</v>
      </c>
      <c r="AY296" s="66">
        <v>7239.5693913043478</v>
      </c>
      <c r="AZ296" s="66">
        <v>30106</v>
      </c>
      <c r="BA296" s="66">
        <v>6396.869565217391</v>
      </c>
      <c r="BB296" s="66">
        <v>-252.94182608695701</v>
      </c>
      <c r="BC296" s="66">
        <v>842.69982608695682</v>
      </c>
      <c r="BD296" s="66">
        <v>99.159829183262616</v>
      </c>
      <c r="BE296" s="67">
        <v>113.1736284051982</v>
      </c>
      <c r="BF296" s="59">
        <f t="shared" si="57"/>
        <v>0</v>
      </c>
      <c r="BG296" s="59"/>
      <c r="BH296" s="59"/>
      <c r="BI296" s="60">
        <f t="shared" si="70"/>
        <v>317006.46343354805</v>
      </c>
      <c r="BJ296" s="59">
        <f t="shared" si="58"/>
        <v>317006.46343354805</v>
      </c>
      <c r="BK296" s="69">
        <f t="shared" si="59"/>
        <v>255134.59184709779</v>
      </c>
      <c r="BL296" s="69">
        <f t="shared" si="59"/>
        <v>61871.871586450252</v>
      </c>
      <c r="BM296" s="69">
        <f t="shared" si="60"/>
        <v>140948.5787194451</v>
      </c>
      <c r="BN296" s="69">
        <f t="shared" si="61"/>
        <v>129698.01260194276</v>
      </c>
      <c r="BO296" s="69">
        <f t="shared" si="62"/>
        <v>11250.566117502338</v>
      </c>
      <c r="BP296" s="69">
        <f t="shared" si="63"/>
        <v>42703.215178647239</v>
      </c>
      <c r="BQ296" s="69">
        <f t="shared" si="64"/>
        <v>31452.649061144904</v>
      </c>
      <c r="BR296" s="69">
        <f t="shared" si="65"/>
        <v>11250.566117502338</v>
      </c>
      <c r="BS296" s="69">
        <f t="shared" si="66"/>
        <v>114186.0131276527</v>
      </c>
      <c r="BT296" s="69">
        <f t="shared" si="67"/>
        <v>19168.656407803013</v>
      </c>
      <c r="BU296" s="69">
        <f t="shared" si="68"/>
        <v>133354.6695354557</v>
      </c>
      <c r="BV296" s="83">
        <f t="shared" si="56"/>
        <v>0</v>
      </c>
    </row>
    <row r="297" spans="1:74" x14ac:dyDescent="0.25">
      <c r="A297" s="72">
        <v>40</v>
      </c>
      <c r="B297" s="72">
        <v>179</v>
      </c>
      <c r="C297" s="72">
        <v>400536</v>
      </c>
      <c r="D297" s="72">
        <v>401011</v>
      </c>
      <c r="E297" s="84" t="s">
        <v>410</v>
      </c>
      <c r="F297" s="87" t="s">
        <v>411</v>
      </c>
      <c r="G297" s="76">
        <v>1</v>
      </c>
      <c r="H297" s="76">
        <v>1</v>
      </c>
      <c r="I297" s="75">
        <v>137.643</v>
      </c>
      <c r="J297" s="75">
        <v>3103.1689999999999</v>
      </c>
      <c r="K297" s="65">
        <f t="shared" si="69"/>
        <v>3240.8119999999999</v>
      </c>
      <c r="L297" s="75">
        <v>97</v>
      </c>
      <c r="M297" s="75">
        <v>3627</v>
      </c>
      <c r="N297" s="75">
        <v>40.643000000000001</v>
      </c>
      <c r="O297" s="75">
        <v>-523.83100000000002</v>
      </c>
      <c r="P297" s="75">
        <v>141.9</v>
      </c>
      <c r="Q297" s="75">
        <v>85.56</v>
      </c>
      <c r="R297" s="75">
        <v>570.78200000000004</v>
      </c>
      <c r="S297" s="75">
        <v>4632.2030000000004</v>
      </c>
      <c r="T297" s="75">
        <v>398</v>
      </c>
      <c r="U297" s="75">
        <v>5134</v>
      </c>
      <c r="V297" s="75">
        <v>172.78200000000001</v>
      </c>
      <c r="W297" s="75">
        <v>-501.79700000000003</v>
      </c>
      <c r="X297" s="75">
        <v>143.41</v>
      </c>
      <c r="Y297" s="75">
        <v>90.23</v>
      </c>
      <c r="Z297" s="75">
        <v>0</v>
      </c>
      <c r="AA297" s="75">
        <v>0</v>
      </c>
      <c r="AB297" s="75">
        <v>0</v>
      </c>
      <c r="AC297" s="75">
        <v>0</v>
      </c>
      <c r="AD297" s="75">
        <v>0</v>
      </c>
      <c r="AE297" s="75">
        <v>0</v>
      </c>
      <c r="AF297" s="75">
        <v>0</v>
      </c>
      <c r="AG297" s="75">
        <v>0</v>
      </c>
      <c r="AH297" s="75">
        <v>578.61800000000005</v>
      </c>
      <c r="AI297" s="75">
        <v>4642.2389999999996</v>
      </c>
      <c r="AJ297" s="75">
        <v>400</v>
      </c>
      <c r="AK297" s="75">
        <v>5139</v>
      </c>
      <c r="AL297" s="75">
        <v>178.61799999999999</v>
      </c>
      <c r="AM297" s="75">
        <v>-496.76100000000002</v>
      </c>
      <c r="AN297" s="75">
        <v>144.65</v>
      </c>
      <c r="AO297" s="75">
        <v>90.33</v>
      </c>
      <c r="AP297" s="75">
        <v>570.78</v>
      </c>
      <c r="AQ297" s="75">
        <v>4632.2</v>
      </c>
      <c r="AR297" s="75">
        <v>398</v>
      </c>
      <c r="AS297" s="75">
        <v>5134</v>
      </c>
      <c r="AT297" s="75">
        <v>172.78</v>
      </c>
      <c r="AU297" s="75">
        <v>-501.8</v>
      </c>
      <c r="AV297" s="75">
        <v>143.41</v>
      </c>
      <c r="AW297" s="75">
        <v>90.23</v>
      </c>
      <c r="AX297" s="66">
        <v>137.643</v>
      </c>
      <c r="AY297" s="66">
        <v>3103.1689999999999</v>
      </c>
      <c r="AZ297" s="66">
        <v>97</v>
      </c>
      <c r="BA297" s="66">
        <v>3627</v>
      </c>
      <c r="BB297" s="66">
        <v>40.643000000000001</v>
      </c>
      <c r="BC297" s="66">
        <v>-523.83100000000013</v>
      </c>
      <c r="BD297" s="66">
        <v>141.9</v>
      </c>
      <c r="BE297" s="67">
        <v>85.557457954232135</v>
      </c>
      <c r="BF297" s="59">
        <f t="shared" si="57"/>
        <v>0</v>
      </c>
      <c r="BG297" s="59"/>
      <c r="BH297" s="59"/>
      <c r="BI297" s="60">
        <f t="shared" si="70"/>
        <v>1204.2218983515991</v>
      </c>
      <c r="BJ297" s="59">
        <f t="shared" si="58"/>
        <v>1204.2218983515991</v>
      </c>
      <c r="BK297" s="69">
        <f t="shared" si="59"/>
        <v>51.145427366601076</v>
      </c>
      <c r="BL297" s="69">
        <f t="shared" si="59"/>
        <v>1153.076470984998</v>
      </c>
      <c r="BM297" s="69">
        <f t="shared" si="60"/>
        <v>515.15489531541016</v>
      </c>
      <c r="BN297" s="69">
        <f t="shared" si="61"/>
        <v>25.999846728351947</v>
      </c>
      <c r="BO297" s="69">
        <f t="shared" si="62"/>
        <v>489.15504858705816</v>
      </c>
      <c r="BP297" s="69">
        <f t="shared" si="63"/>
        <v>1075.3230220559101</v>
      </c>
      <c r="BQ297" s="69">
        <f t="shared" si="64"/>
        <v>586.16797346885187</v>
      </c>
      <c r="BR297" s="69">
        <f t="shared" si="65"/>
        <v>489.15504858705816</v>
      </c>
      <c r="BS297" s="69">
        <f t="shared" si="66"/>
        <v>-464.00946794880906</v>
      </c>
      <c r="BT297" s="69">
        <f t="shared" si="67"/>
        <v>77.753448929087881</v>
      </c>
      <c r="BU297" s="69">
        <f t="shared" si="68"/>
        <v>-386.25601901972118</v>
      </c>
      <c r="BV297" s="83">
        <f t="shared" si="56"/>
        <v>0</v>
      </c>
    </row>
    <row r="298" spans="1:74" x14ac:dyDescent="0.25">
      <c r="A298" s="72">
        <v>40</v>
      </c>
      <c r="B298" s="72">
        <v>181</v>
      </c>
      <c r="C298" s="72">
        <v>400555</v>
      </c>
      <c r="D298" s="72">
        <v>400574</v>
      </c>
      <c r="E298" s="84" t="s">
        <v>409</v>
      </c>
      <c r="F298" s="87" t="s">
        <v>405</v>
      </c>
      <c r="G298" s="76">
        <v>6</v>
      </c>
      <c r="H298" s="76">
        <v>6</v>
      </c>
      <c r="I298" s="75">
        <v>168550.774</v>
      </c>
      <c r="J298" s="75">
        <v>41245.372000000003</v>
      </c>
      <c r="K298" s="65">
        <f t="shared" si="69"/>
        <v>209796.14600000001</v>
      </c>
      <c r="L298" s="75">
        <v>173854</v>
      </c>
      <c r="M298" s="75">
        <v>37697</v>
      </c>
      <c r="N298" s="75">
        <v>-5303.2259999999997</v>
      </c>
      <c r="O298" s="75">
        <v>3548.3719999999998</v>
      </c>
      <c r="P298" s="75">
        <v>96.95</v>
      </c>
      <c r="Q298" s="75">
        <v>109.41</v>
      </c>
      <c r="R298" s="75">
        <v>229943.66399999999</v>
      </c>
      <c r="S298" s="75">
        <v>103494.961</v>
      </c>
      <c r="T298" s="75">
        <v>235893</v>
      </c>
      <c r="U298" s="75">
        <v>100344</v>
      </c>
      <c r="V298" s="75">
        <v>-5949.3360000000002</v>
      </c>
      <c r="W298" s="75">
        <v>3150.9609999999998</v>
      </c>
      <c r="X298" s="75">
        <v>97.48</v>
      </c>
      <c r="Y298" s="75">
        <v>103.14</v>
      </c>
      <c r="Z298" s="75">
        <v>0</v>
      </c>
      <c r="AA298" s="75">
        <v>0</v>
      </c>
      <c r="AB298" s="75">
        <v>0</v>
      </c>
      <c r="AC298" s="75">
        <v>0</v>
      </c>
      <c r="AD298" s="75">
        <v>0</v>
      </c>
      <c r="AE298" s="75">
        <v>0</v>
      </c>
      <c r="AF298" s="75">
        <v>0</v>
      </c>
      <c r="AG298" s="75">
        <v>0</v>
      </c>
      <c r="AH298" s="75">
        <v>229979.93</v>
      </c>
      <c r="AI298" s="75">
        <v>103540.731</v>
      </c>
      <c r="AJ298" s="75">
        <v>235924</v>
      </c>
      <c r="AK298" s="75">
        <v>100383</v>
      </c>
      <c r="AL298" s="75">
        <v>-5944.07</v>
      </c>
      <c r="AM298" s="75">
        <v>3157.7310000000002</v>
      </c>
      <c r="AN298" s="75">
        <v>97.48</v>
      </c>
      <c r="AO298" s="75">
        <v>103.15</v>
      </c>
      <c r="AP298" s="75">
        <v>38323.94</v>
      </c>
      <c r="AQ298" s="75">
        <v>17249.16</v>
      </c>
      <c r="AR298" s="75">
        <v>39315.5</v>
      </c>
      <c r="AS298" s="75">
        <v>16724</v>
      </c>
      <c r="AT298" s="75">
        <v>-991.56</v>
      </c>
      <c r="AU298" s="75">
        <v>525.16</v>
      </c>
      <c r="AV298" s="75">
        <v>97.48</v>
      </c>
      <c r="AW298" s="75">
        <v>103.14</v>
      </c>
      <c r="AX298" s="66">
        <v>28091.795666666669</v>
      </c>
      <c r="AY298" s="66">
        <v>6874.2286666666669</v>
      </c>
      <c r="AZ298" s="66">
        <v>28975.666666666668</v>
      </c>
      <c r="BA298" s="66">
        <v>6282.833333333333</v>
      </c>
      <c r="BB298" s="66">
        <v>-883.87099999999919</v>
      </c>
      <c r="BC298" s="66">
        <v>591.39533333333384</v>
      </c>
      <c r="BD298" s="66">
        <v>96.949609442405702</v>
      </c>
      <c r="BE298" s="67">
        <v>109.41287635620873</v>
      </c>
      <c r="BF298" s="59">
        <f t="shared" si="57"/>
        <v>0</v>
      </c>
      <c r="BG298" s="59"/>
      <c r="BH298" s="59"/>
      <c r="BI298" s="60">
        <f t="shared" si="70"/>
        <v>77956.115073311652</v>
      </c>
      <c r="BJ298" s="59">
        <f t="shared" si="58"/>
        <v>77956.115073311652</v>
      </c>
      <c r="BK298" s="69">
        <f t="shared" si="59"/>
        <v>62630.147331875894</v>
      </c>
      <c r="BL298" s="69">
        <f t="shared" si="59"/>
        <v>15325.967741435757</v>
      </c>
      <c r="BM298" s="69">
        <f t="shared" si="60"/>
        <v>34773.049846785521</v>
      </c>
      <c r="BN298" s="69">
        <f t="shared" si="61"/>
        <v>31838.119555263169</v>
      </c>
      <c r="BO298" s="69">
        <f t="shared" si="62"/>
        <v>2934.9302915223489</v>
      </c>
      <c r="BP298" s="69">
        <f t="shared" si="63"/>
        <v>10725.906587112091</v>
      </c>
      <c r="BQ298" s="69">
        <f t="shared" si="64"/>
        <v>7790.9762955897431</v>
      </c>
      <c r="BR298" s="69">
        <f t="shared" si="65"/>
        <v>2934.9302915223489</v>
      </c>
      <c r="BS298" s="69">
        <f t="shared" si="66"/>
        <v>27857.097485090373</v>
      </c>
      <c r="BT298" s="69">
        <f t="shared" si="67"/>
        <v>4600.0611543236664</v>
      </c>
      <c r="BU298" s="69">
        <f t="shared" si="68"/>
        <v>32457.158639414039</v>
      </c>
      <c r="BV298" s="83">
        <f t="shared" si="56"/>
        <v>0</v>
      </c>
    </row>
    <row r="299" spans="1:74" x14ac:dyDescent="0.25">
      <c r="A299" s="72">
        <v>40</v>
      </c>
      <c r="B299" s="72">
        <v>183</v>
      </c>
      <c r="C299" s="72">
        <v>409808</v>
      </c>
      <c r="D299" s="72">
        <v>412406</v>
      </c>
      <c r="E299" s="73" t="s">
        <v>369</v>
      </c>
      <c r="F299" s="72" t="s">
        <v>412</v>
      </c>
      <c r="G299" s="76">
        <v>19</v>
      </c>
      <c r="H299" s="76">
        <v>19</v>
      </c>
      <c r="I299" s="75">
        <v>170.99199999999999</v>
      </c>
      <c r="J299" s="75">
        <v>290.36099999999999</v>
      </c>
      <c r="K299" s="65">
        <f t="shared" si="69"/>
        <v>461.35299999999995</v>
      </c>
      <c r="L299" s="75">
        <v>377</v>
      </c>
      <c r="M299" s="75">
        <v>321</v>
      </c>
      <c r="N299" s="75">
        <v>-206.00800000000001</v>
      </c>
      <c r="O299" s="75">
        <v>-30.638999999999999</v>
      </c>
      <c r="P299" s="75">
        <v>45.36</v>
      </c>
      <c r="Q299" s="75">
        <v>90.46</v>
      </c>
      <c r="R299" s="75">
        <v>488.64600000000002</v>
      </c>
      <c r="S299" s="75">
        <v>497.88</v>
      </c>
      <c r="T299" s="75">
        <v>602</v>
      </c>
      <c r="U299" s="75">
        <v>520</v>
      </c>
      <c r="V299" s="75">
        <v>-113.354</v>
      </c>
      <c r="W299" s="75">
        <v>-22.12</v>
      </c>
      <c r="X299" s="75">
        <v>81.17</v>
      </c>
      <c r="Y299" s="75">
        <v>95.75</v>
      </c>
      <c r="Z299" s="75">
        <v>111.35599999999999</v>
      </c>
      <c r="AA299" s="75">
        <v>111.28</v>
      </c>
      <c r="AB299" s="75">
        <v>103</v>
      </c>
      <c r="AC299" s="75">
        <v>103</v>
      </c>
      <c r="AD299" s="75">
        <v>8.3559999999999999</v>
      </c>
      <c r="AE299" s="75">
        <v>8.2799999999999994</v>
      </c>
      <c r="AF299" s="75">
        <v>108.11</v>
      </c>
      <c r="AG299" s="75">
        <v>108.04</v>
      </c>
      <c r="AH299" s="75">
        <v>1719.077</v>
      </c>
      <c r="AI299" s="75">
        <v>1905.5150000000001</v>
      </c>
      <c r="AJ299" s="75">
        <v>2841</v>
      </c>
      <c r="AK299" s="75">
        <v>2982</v>
      </c>
      <c r="AL299" s="75">
        <v>-1121.923</v>
      </c>
      <c r="AM299" s="75">
        <v>-1076.4849999999999</v>
      </c>
      <c r="AN299" s="75">
        <v>60.51</v>
      </c>
      <c r="AO299" s="75">
        <v>63.9</v>
      </c>
      <c r="AP299" s="75">
        <v>25.72</v>
      </c>
      <c r="AQ299" s="75">
        <v>26.2</v>
      </c>
      <c r="AR299" s="75">
        <v>31.68</v>
      </c>
      <c r="AS299" s="75">
        <v>27.37</v>
      </c>
      <c r="AT299" s="75">
        <v>-5.96</v>
      </c>
      <c r="AU299" s="75">
        <v>-1.17</v>
      </c>
      <c r="AV299" s="75">
        <v>81.19</v>
      </c>
      <c r="AW299" s="75">
        <v>95.73</v>
      </c>
      <c r="AX299" s="66">
        <v>8.9995789473684198</v>
      </c>
      <c r="AY299" s="66">
        <v>15.282157894736841</v>
      </c>
      <c r="AZ299" s="66">
        <v>19.842105263157894</v>
      </c>
      <c r="BA299" s="66">
        <v>16.894736842105264</v>
      </c>
      <c r="BB299" s="66">
        <v>-10.842526315789474</v>
      </c>
      <c r="BC299" s="66">
        <v>-1.6125789473684229</v>
      </c>
      <c r="BD299" s="66">
        <v>45.355968169761269</v>
      </c>
      <c r="BE299" s="67">
        <v>90.45514018691587</v>
      </c>
      <c r="BF299" s="59">
        <f t="shared" si="57"/>
        <v>0</v>
      </c>
      <c r="BG299" s="59"/>
      <c r="BH299" s="59"/>
      <c r="BI299" s="60">
        <f t="shared" si="70"/>
        <v>171.42968659404042</v>
      </c>
      <c r="BJ299" s="59">
        <f t="shared" si="58"/>
        <v>171.42968659404042</v>
      </c>
      <c r="BK299" s="69">
        <f t="shared" si="59"/>
        <v>63.537258823694998</v>
      </c>
      <c r="BL299" s="69">
        <f t="shared" si="59"/>
        <v>107.89242777034542</v>
      </c>
      <c r="BM299" s="69">
        <f t="shared" si="60"/>
        <v>9326.2451740551642</v>
      </c>
      <c r="BN299" s="69">
        <f t="shared" si="61"/>
        <v>32.299250901058215</v>
      </c>
      <c r="BO299" s="69">
        <f t="shared" si="62"/>
        <v>9293.9459231541059</v>
      </c>
      <c r="BP299" s="69">
        <f t="shared" si="63"/>
        <v>9348.793183791342</v>
      </c>
      <c r="BQ299" s="69">
        <f t="shared" si="64"/>
        <v>54.847260637235451</v>
      </c>
      <c r="BR299" s="69">
        <f t="shared" si="65"/>
        <v>9293.9459231541059</v>
      </c>
      <c r="BS299" s="69">
        <f t="shared" si="66"/>
        <v>-9262.7079152314691</v>
      </c>
      <c r="BT299" s="69">
        <f t="shared" si="67"/>
        <v>-9240.9007560209975</v>
      </c>
      <c r="BU299" s="69">
        <f t="shared" si="68"/>
        <v>-18503.608671252467</v>
      </c>
      <c r="BV299" s="83">
        <f t="shared" si="56"/>
        <v>0</v>
      </c>
    </row>
    <row r="300" spans="1:74" ht="15" customHeight="1" x14ac:dyDescent="0.25">
      <c r="A300" s="72">
        <v>40</v>
      </c>
      <c r="B300" s="72">
        <v>185</v>
      </c>
      <c r="C300" s="72">
        <v>400555</v>
      </c>
      <c r="D300" s="87">
        <v>424403</v>
      </c>
      <c r="E300" s="84" t="s">
        <v>409</v>
      </c>
      <c r="F300" s="87" t="s">
        <v>413</v>
      </c>
      <c r="G300" s="76">
        <v>7</v>
      </c>
      <c r="H300" s="76">
        <v>7</v>
      </c>
      <c r="I300" s="75">
        <v>10379.379000000001</v>
      </c>
      <c r="J300" s="75">
        <v>1375.2750000000001</v>
      </c>
      <c r="K300" s="65">
        <f t="shared" si="69"/>
        <v>11754.654</v>
      </c>
      <c r="L300" s="75">
        <v>11162</v>
      </c>
      <c r="M300" s="75">
        <v>767</v>
      </c>
      <c r="N300" s="75">
        <v>-782.62099999999998</v>
      </c>
      <c r="O300" s="75">
        <v>608.27499999999998</v>
      </c>
      <c r="P300" s="75">
        <v>92.99</v>
      </c>
      <c r="Q300" s="75">
        <v>179.31</v>
      </c>
      <c r="R300" s="75">
        <v>15251.757</v>
      </c>
      <c r="S300" s="75">
        <v>6145.5330000000004</v>
      </c>
      <c r="T300" s="75">
        <v>15515</v>
      </c>
      <c r="U300" s="75">
        <v>5259</v>
      </c>
      <c r="V300" s="75">
        <v>-263.24299999999999</v>
      </c>
      <c r="W300" s="75">
        <v>886.53300000000002</v>
      </c>
      <c r="X300" s="75">
        <v>98.3</v>
      </c>
      <c r="Y300" s="75">
        <v>116.86</v>
      </c>
      <c r="Z300" s="75">
        <v>0</v>
      </c>
      <c r="AA300" s="75">
        <v>0</v>
      </c>
      <c r="AB300" s="75">
        <v>0</v>
      </c>
      <c r="AC300" s="75">
        <v>0</v>
      </c>
      <c r="AD300" s="75">
        <v>0</v>
      </c>
      <c r="AE300" s="75">
        <v>0</v>
      </c>
      <c r="AF300" s="75">
        <v>0</v>
      </c>
      <c r="AG300" s="75">
        <v>0</v>
      </c>
      <c r="AH300" s="75">
        <v>15254.2</v>
      </c>
      <c r="AI300" s="75">
        <v>6156.1239999999998</v>
      </c>
      <c r="AJ300" s="75">
        <v>15517</v>
      </c>
      <c r="AK300" s="75">
        <v>5259</v>
      </c>
      <c r="AL300" s="75">
        <v>-262.8</v>
      </c>
      <c r="AM300" s="75">
        <v>897.12400000000002</v>
      </c>
      <c r="AN300" s="75">
        <v>98.31</v>
      </c>
      <c r="AO300" s="75">
        <v>117.06</v>
      </c>
      <c r="AP300" s="75">
        <v>2178.8200000000002</v>
      </c>
      <c r="AQ300" s="75">
        <v>877.93</v>
      </c>
      <c r="AR300" s="75">
        <v>2216.4299999999998</v>
      </c>
      <c r="AS300" s="75">
        <v>751.29</v>
      </c>
      <c r="AT300" s="75">
        <v>-37.61</v>
      </c>
      <c r="AU300" s="75">
        <v>126.64</v>
      </c>
      <c r="AV300" s="75">
        <v>98.3</v>
      </c>
      <c r="AW300" s="75">
        <v>116.86</v>
      </c>
      <c r="AX300" s="66">
        <v>1482.7684285714288</v>
      </c>
      <c r="AY300" s="66">
        <v>196.46785714285716</v>
      </c>
      <c r="AZ300" s="66">
        <v>1594.5714285714287</v>
      </c>
      <c r="BA300" s="66">
        <v>109.57142857142857</v>
      </c>
      <c r="BB300" s="66">
        <v>-111.80299999999988</v>
      </c>
      <c r="BC300" s="66">
        <v>86.896428571428586</v>
      </c>
      <c r="BD300" s="66">
        <v>92.988523562085661</v>
      </c>
      <c r="BE300" s="67">
        <v>179.30573663624511</v>
      </c>
      <c r="BF300" s="59">
        <f t="shared" si="57"/>
        <v>0</v>
      </c>
      <c r="BG300" s="59"/>
      <c r="BH300" s="59"/>
      <c r="BI300" s="60">
        <f t="shared" si="70"/>
        <v>4367.7978711342157</v>
      </c>
      <c r="BJ300" s="59">
        <f t="shared" si="58"/>
        <v>4367.7978711342157</v>
      </c>
      <c r="BK300" s="69">
        <f t="shared" si="59"/>
        <v>3856.7727727158267</v>
      </c>
      <c r="BL300" s="69">
        <f t="shared" si="59"/>
        <v>511.02509841838889</v>
      </c>
      <c r="BM300" s="69">
        <f t="shared" si="60"/>
        <v>5384.6809616482788</v>
      </c>
      <c r="BN300" s="69">
        <f t="shared" si="61"/>
        <v>1960.5956215388717</v>
      </c>
      <c r="BO300" s="69">
        <f t="shared" si="62"/>
        <v>3424.0853401094073</v>
      </c>
      <c r="BP300" s="69">
        <f t="shared" si="63"/>
        <v>3683.8656355790949</v>
      </c>
      <c r="BQ300" s="69">
        <f t="shared" si="64"/>
        <v>259.7802954696877</v>
      </c>
      <c r="BR300" s="69">
        <f t="shared" si="65"/>
        <v>3424.0853401094073</v>
      </c>
      <c r="BS300" s="69">
        <f t="shared" si="66"/>
        <v>-1527.908188932452</v>
      </c>
      <c r="BT300" s="69">
        <f t="shared" si="67"/>
        <v>-3172.8405371607059</v>
      </c>
      <c r="BU300" s="69">
        <f t="shared" si="68"/>
        <v>-4700.7487260931575</v>
      </c>
      <c r="BV300" s="83">
        <f t="shared" si="56"/>
        <v>0</v>
      </c>
    </row>
    <row r="301" spans="1:74" x14ac:dyDescent="0.25">
      <c r="A301" s="72">
        <v>40</v>
      </c>
      <c r="B301" s="72">
        <v>187</v>
      </c>
      <c r="C301" s="72">
        <v>408720</v>
      </c>
      <c r="D301" s="72">
        <v>408504</v>
      </c>
      <c r="E301" s="73" t="s">
        <v>414</v>
      </c>
      <c r="F301" s="72" t="s">
        <v>385</v>
      </c>
      <c r="G301" s="76">
        <v>15</v>
      </c>
      <c r="H301" s="76">
        <v>15</v>
      </c>
      <c r="I301" s="75">
        <v>23246.047999999999</v>
      </c>
      <c r="J301" s="75">
        <v>26387.392</v>
      </c>
      <c r="K301" s="65">
        <f t="shared" si="69"/>
        <v>49633.440000000002</v>
      </c>
      <c r="L301" s="75">
        <v>34426</v>
      </c>
      <c r="M301" s="75">
        <v>46799</v>
      </c>
      <c r="N301" s="75">
        <v>-11179.951999999999</v>
      </c>
      <c r="O301" s="75">
        <v>-20411.608</v>
      </c>
      <c r="P301" s="75">
        <v>67.52</v>
      </c>
      <c r="Q301" s="75">
        <v>56.38</v>
      </c>
      <c r="R301" s="75">
        <v>39195.96</v>
      </c>
      <c r="S301" s="75">
        <v>42318.016000000003</v>
      </c>
      <c r="T301" s="75">
        <v>60751</v>
      </c>
      <c r="U301" s="75">
        <v>73265</v>
      </c>
      <c r="V301" s="75">
        <v>-21555.040000000001</v>
      </c>
      <c r="W301" s="75">
        <v>-30946.984</v>
      </c>
      <c r="X301" s="75">
        <v>64.52</v>
      </c>
      <c r="Y301" s="75">
        <v>57.76</v>
      </c>
      <c r="Z301" s="75">
        <v>967.55200000000002</v>
      </c>
      <c r="AA301" s="75">
        <v>947.89599999999996</v>
      </c>
      <c r="AB301" s="75">
        <v>1676</v>
      </c>
      <c r="AC301" s="75">
        <v>1699</v>
      </c>
      <c r="AD301" s="75">
        <v>-708.44799999999998</v>
      </c>
      <c r="AE301" s="75">
        <v>-751.10400000000004</v>
      </c>
      <c r="AF301" s="75">
        <v>57.73</v>
      </c>
      <c r="AG301" s="75">
        <v>55.79</v>
      </c>
      <c r="AH301" s="75">
        <v>40992.688000000002</v>
      </c>
      <c r="AI301" s="75">
        <v>44358.6</v>
      </c>
      <c r="AJ301" s="75">
        <v>63625</v>
      </c>
      <c r="AK301" s="75">
        <v>76478</v>
      </c>
      <c r="AL301" s="75">
        <v>-22632.312000000002</v>
      </c>
      <c r="AM301" s="75">
        <v>-32119.4</v>
      </c>
      <c r="AN301" s="75">
        <v>64.430000000000007</v>
      </c>
      <c r="AO301" s="75">
        <v>58</v>
      </c>
      <c r="AP301" s="75">
        <v>2613.06</v>
      </c>
      <c r="AQ301" s="75">
        <v>2821.2</v>
      </c>
      <c r="AR301" s="75">
        <v>4050.07</v>
      </c>
      <c r="AS301" s="75">
        <v>4884.33</v>
      </c>
      <c r="AT301" s="75">
        <v>-1437.01</v>
      </c>
      <c r="AU301" s="75">
        <v>-2063.13</v>
      </c>
      <c r="AV301" s="75">
        <v>64.52</v>
      </c>
      <c r="AW301" s="75">
        <v>57.76</v>
      </c>
      <c r="AX301" s="66">
        <v>1549.7365333333332</v>
      </c>
      <c r="AY301" s="66">
        <v>1759.1594666666667</v>
      </c>
      <c r="AZ301" s="66">
        <v>2295.0666666666666</v>
      </c>
      <c r="BA301" s="66">
        <v>3119.9333333333334</v>
      </c>
      <c r="BB301" s="66">
        <v>-745.33013333333338</v>
      </c>
      <c r="BC301" s="66">
        <v>-1360.7738666666667</v>
      </c>
      <c r="BD301" s="66">
        <v>67.524684831232207</v>
      </c>
      <c r="BE301" s="67">
        <v>56.384521036774295</v>
      </c>
      <c r="BF301" s="59">
        <f t="shared" si="57"/>
        <v>0</v>
      </c>
      <c r="BG301" s="59"/>
      <c r="BH301" s="59"/>
      <c r="BI301" s="60">
        <f t="shared" si="70"/>
        <v>18442.808573443999</v>
      </c>
      <c r="BJ301" s="59">
        <f t="shared" si="58"/>
        <v>18442.808573443999</v>
      </c>
      <c r="BK301" s="69">
        <f t="shared" si="59"/>
        <v>8637.7735122347094</v>
      </c>
      <c r="BL301" s="69">
        <f t="shared" si="59"/>
        <v>9805.0350612092898</v>
      </c>
      <c r="BM301" s="69">
        <f t="shared" si="60"/>
        <v>11728.349500736971</v>
      </c>
      <c r="BN301" s="69">
        <f t="shared" si="61"/>
        <v>4391.023771931099</v>
      </c>
      <c r="BO301" s="69">
        <f t="shared" si="62"/>
        <v>7337.3257288058721</v>
      </c>
      <c r="BP301" s="69">
        <f t="shared" si="63"/>
        <v>12321.728477662989</v>
      </c>
      <c r="BQ301" s="69">
        <f t="shared" si="64"/>
        <v>4984.4027488571182</v>
      </c>
      <c r="BR301" s="69">
        <f t="shared" si="65"/>
        <v>7337.3257288058721</v>
      </c>
      <c r="BS301" s="69">
        <f t="shared" si="66"/>
        <v>-3090.5759885022617</v>
      </c>
      <c r="BT301" s="69">
        <f t="shared" si="67"/>
        <v>-2516.6934164536997</v>
      </c>
      <c r="BU301" s="69">
        <f t="shared" si="68"/>
        <v>-5607.2694049559614</v>
      </c>
      <c r="BV301" s="83">
        <f t="shared" si="56"/>
        <v>0</v>
      </c>
    </row>
    <row r="302" spans="1:74" x14ac:dyDescent="0.25">
      <c r="A302" s="72">
        <v>40</v>
      </c>
      <c r="B302" s="72">
        <v>189</v>
      </c>
      <c r="C302" s="72">
        <v>407906</v>
      </c>
      <c r="D302" s="87">
        <v>418219</v>
      </c>
      <c r="E302" s="73" t="s">
        <v>386</v>
      </c>
      <c r="F302" s="87" t="s">
        <v>415</v>
      </c>
      <c r="G302" s="76">
        <v>17</v>
      </c>
      <c r="H302" s="76">
        <v>17</v>
      </c>
      <c r="I302" s="75">
        <v>5243</v>
      </c>
      <c r="J302" s="75">
        <v>5357</v>
      </c>
      <c r="K302" s="65">
        <f t="shared" si="69"/>
        <v>10600</v>
      </c>
      <c r="L302" s="75">
        <v>6336</v>
      </c>
      <c r="M302" s="75">
        <v>3316</v>
      </c>
      <c r="N302" s="75">
        <v>-1093</v>
      </c>
      <c r="O302" s="75">
        <v>2041</v>
      </c>
      <c r="P302" s="75">
        <v>82.75</v>
      </c>
      <c r="Q302" s="75">
        <v>161.55000000000001</v>
      </c>
      <c r="R302" s="75">
        <v>7201</v>
      </c>
      <c r="S302" s="75">
        <v>8341</v>
      </c>
      <c r="T302" s="75">
        <v>8593</v>
      </c>
      <c r="U302" s="75">
        <v>6135</v>
      </c>
      <c r="V302" s="75">
        <v>-1392</v>
      </c>
      <c r="W302" s="75">
        <v>2206</v>
      </c>
      <c r="X302" s="75">
        <v>83.8</v>
      </c>
      <c r="Y302" s="75">
        <v>135.96</v>
      </c>
      <c r="Z302" s="75">
        <v>0</v>
      </c>
      <c r="AA302" s="75">
        <v>0</v>
      </c>
      <c r="AB302" s="75">
        <v>0</v>
      </c>
      <c r="AC302" s="75">
        <v>0</v>
      </c>
      <c r="AD302" s="75">
        <v>0</v>
      </c>
      <c r="AE302" s="75">
        <v>0</v>
      </c>
      <c r="AF302" s="75">
        <v>0</v>
      </c>
      <c r="AG302" s="75">
        <v>0</v>
      </c>
      <c r="AH302" s="75">
        <v>7214.2640000000001</v>
      </c>
      <c r="AI302" s="75">
        <v>8354.2639999999992</v>
      </c>
      <c r="AJ302" s="75">
        <v>8609</v>
      </c>
      <c r="AK302" s="75">
        <v>6150</v>
      </c>
      <c r="AL302" s="75">
        <v>-1394.7360000000001</v>
      </c>
      <c r="AM302" s="75">
        <v>2204.2640000000001</v>
      </c>
      <c r="AN302" s="75">
        <v>83.8</v>
      </c>
      <c r="AO302" s="75">
        <v>135.84</v>
      </c>
      <c r="AP302" s="75">
        <v>423.59</v>
      </c>
      <c r="AQ302" s="75">
        <v>490.65</v>
      </c>
      <c r="AR302" s="75">
        <v>505.47</v>
      </c>
      <c r="AS302" s="75">
        <v>360.88</v>
      </c>
      <c r="AT302" s="75">
        <v>-81.88</v>
      </c>
      <c r="AU302" s="75">
        <v>129.77000000000001</v>
      </c>
      <c r="AV302" s="75">
        <v>83.8</v>
      </c>
      <c r="AW302" s="75">
        <v>135.96</v>
      </c>
      <c r="AX302" s="66">
        <v>308.41176470588238</v>
      </c>
      <c r="AY302" s="66">
        <v>315.11764705882354</v>
      </c>
      <c r="AZ302" s="66">
        <v>372.70588235294116</v>
      </c>
      <c r="BA302" s="66">
        <v>195.05882352941177</v>
      </c>
      <c r="BB302" s="66">
        <v>-64.294117647058783</v>
      </c>
      <c r="BC302" s="66">
        <v>120.05882352941177</v>
      </c>
      <c r="BD302" s="66">
        <v>82.749368686868692</v>
      </c>
      <c r="BE302" s="67">
        <v>161.55006031363089</v>
      </c>
      <c r="BF302" s="59">
        <f t="shared" si="57"/>
        <v>0</v>
      </c>
      <c r="BG302" s="59"/>
      <c r="BH302" s="59"/>
      <c r="BI302" s="60">
        <f t="shared" si="70"/>
        <v>3938.7511902964293</v>
      </c>
      <c r="BJ302" s="59">
        <f t="shared" si="58"/>
        <v>3938.7511902964293</v>
      </c>
      <c r="BK302" s="69">
        <f t="shared" si="59"/>
        <v>1948.195517992847</v>
      </c>
      <c r="BL302" s="69">
        <f t="shared" si="59"/>
        <v>1990.5556723035822</v>
      </c>
      <c r="BM302" s="69">
        <f t="shared" si="60"/>
        <v>9306.0036354345139</v>
      </c>
      <c r="BN302" s="69">
        <f t="shared" si="61"/>
        <v>990.36780945452551</v>
      </c>
      <c r="BO302" s="69">
        <f t="shared" si="62"/>
        <v>8315.635825979989</v>
      </c>
      <c r="BP302" s="69">
        <f t="shared" si="63"/>
        <v>9327.5374767997291</v>
      </c>
      <c r="BQ302" s="69">
        <f t="shared" si="64"/>
        <v>1011.9016508197393</v>
      </c>
      <c r="BR302" s="69">
        <f t="shared" si="65"/>
        <v>8315.635825979989</v>
      </c>
      <c r="BS302" s="69">
        <f t="shared" si="66"/>
        <v>-7357.8081174416666</v>
      </c>
      <c r="BT302" s="69">
        <f t="shared" si="67"/>
        <v>-7336.9818044961467</v>
      </c>
      <c r="BU302" s="69">
        <f t="shared" si="68"/>
        <v>-14694.789921937812</v>
      </c>
      <c r="BV302" s="83">
        <f t="shared" si="56"/>
        <v>0</v>
      </c>
    </row>
    <row r="303" spans="1:74" ht="15" customHeight="1" x14ac:dyDescent="0.25">
      <c r="A303" s="72">
        <v>40</v>
      </c>
      <c r="B303" s="72">
        <v>191</v>
      </c>
      <c r="C303" s="72">
        <v>405703</v>
      </c>
      <c r="D303" s="72">
        <v>405807</v>
      </c>
      <c r="E303" s="84" t="s">
        <v>416</v>
      </c>
      <c r="F303" s="87" t="s">
        <v>417</v>
      </c>
      <c r="G303" s="76">
        <v>19</v>
      </c>
      <c r="H303" s="76">
        <v>19</v>
      </c>
      <c r="I303" s="75">
        <v>32947.694000000003</v>
      </c>
      <c r="J303" s="75">
        <v>597.72500000000002</v>
      </c>
      <c r="K303" s="65">
        <f t="shared" si="69"/>
        <v>33545.419000000002</v>
      </c>
      <c r="L303" s="75">
        <v>30316</v>
      </c>
      <c r="M303" s="75">
        <v>853</v>
      </c>
      <c r="N303" s="75">
        <v>2631.694</v>
      </c>
      <c r="O303" s="75">
        <v>-255.27500000000001</v>
      </c>
      <c r="P303" s="75">
        <v>108.68</v>
      </c>
      <c r="Q303" s="75">
        <v>70.069999999999993</v>
      </c>
      <c r="R303" s="75">
        <v>45553.06</v>
      </c>
      <c r="S303" s="75">
        <v>12230.683999999999</v>
      </c>
      <c r="T303" s="75">
        <v>41990</v>
      </c>
      <c r="U303" s="75">
        <v>12214</v>
      </c>
      <c r="V303" s="75">
        <v>3563.06</v>
      </c>
      <c r="W303" s="75">
        <v>16.684000000000001</v>
      </c>
      <c r="X303" s="75">
        <v>108.49</v>
      </c>
      <c r="Y303" s="75">
        <v>100.14</v>
      </c>
      <c r="Z303" s="75">
        <v>1258.6199999999999</v>
      </c>
      <c r="AA303" s="75">
        <v>1263.82</v>
      </c>
      <c r="AB303" s="75">
        <v>1521</v>
      </c>
      <c r="AC303" s="75">
        <v>1513</v>
      </c>
      <c r="AD303" s="75">
        <v>-262.38</v>
      </c>
      <c r="AE303" s="75">
        <v>-249.18</v>
      </c>
      <c r="AF303" s="75">
        <v>82.75</v>
      </c>
      <c r="AG303" s="75">
        <v>83.53</v>
      </c>
      <c r="AH303" s="75">
        <v>47484.332000000002</v>
      </c>
      <c r="AI303" s="75">
        <v>13606.464</v>
      </c>
      <c r="AJ303" s="75">
        <v>43977</v>
      </c>
      <c r="AK303" s="75">
        <v>13783</v>
      </c>
      <c r="AL303" s="75">
        <v>3507.3319999999999</v>
      </c>
      <c r="AM303" s="75">
        <v>-176.536</v>
      </c>
      <c r="AN303" s="75">
        <v>107.98</v>
      </c>
      <c r="AO303" s="75">
        <v>98.72</v>
      </c>
      <c r="AP303" s="75">
        <v>2397.5300000000002</v>
      </c>
      <c r="AQ303" s="75">
        <v>643.72</v>
      </c>
      <c r="AR303" s="75">
        <v>2210</v>
      </c>
      <c r="AS303" s="75">
        <v>642.84</v>
      </c>
      <c r="AT303" s="75">
        <v>187.53</v>
      </c>
      <c r="AU303" s="75">
        <v>0.88</v>
      </c>
      <c r="AV303" s="75">
        <v>108.49</v>
      </c>
      <c r="AW303" s="75">
        <v>100.14</v>
      </c>
      <c r="AX303" s="66">
        <v>1734.0891578947369</v>
      </c>
      <c r="AY303" s="66">
        <v>31.45921052631579</v>
      </c>
      <c r="AZ303" s="66">
        <v>1595.578947368421</v>
      </c>
      <c r="BA303" s="66">
        <v>44.89473684210526</v>
      </c>
      <c r="BB303" s="66">
        <v>138.51021052631586</v>
      </c>
      <c r="BC303" s="66">
        <v>-13.43552631578947</v>
      </c>
      <c r="BD303" s="66">
        <v>108.68087478559177</v>
      </c>
      <c r="BE303" s="67">
        <v>70.07327080890974</v>
      </c>
      <c r="BF303" s="59">
        <f t="shared" si="57"/>
        <v>0</v>
      </c>
      <c r="BG303" s="59"/>
      <c r="BH303" s="59"/>
      <c r="BI303" s="60">
        <f t="shared" si="70"/>
        <v>12464.81688823042</v>
      </c>
      <c r="BJ303" s="59">
        <f t="shared" si="58"/>
        <v>12464.81688823042</v>
      </c>
      <c r="BK303" s="69">
        <f t="shared" si="59"/>
        <v>12242.714052832314</v>
      </c>
      <c r="BL303" s="69">
        <f t="shared" si="59"/>
        <v>222.10283539810692</v>
      </c>
      <c r="BM303" s="69">
        <f t="shared" si="60"/>
        <v>15517.546063027845</v>
      </c>
      <c r="BN303" s="69">
        <f t="shared" si="61"/>
        <v>6223.600139873739</v>
      </c>
      <c r="BO303" s="69">
        <f t="shared" si="62"/>
        <v>9293.9459231541059</v>
      </c>
      <c r="BP303" s="69">
        <f t="shared" si="63"/>
        <v>9406.8521979788638</v>
      </c>
      <c r="BQ303" s="69">
        <f t="shared" si="64"/>
        <v>112.90627482475801</v>
      </c>
      <c r="BR303" s="69">
        <f t="shared" si="65"/>
        <v>9293.9459231541059</v>
      </c>
      <c r="BS303" s="69">
        <f t="shared" si="66"/>
        <v>-3274.8320101955305</v>
      </c>
      <c r="BT303" s="69">
        <f t="shared" si="67"/>
        <v>-9184.7493625807565</v>
      </c>
      <c r="BU303" s="69">
        <f t="shared" si="68"/>
        <v>-12459.581372776287</v>
      </c>
      <c r="BV303" s="83">
        <f t="shared" si="56"/>
        <v>0</v>
      </c>
    </row>
    <row r="304" spans="1:74" ht="15" customHeight="1" x14ac:dyDescent="0.25">
      <c r="A304" s="72">
        <v>40</v>
      </c>
      <c r="B304" s="72">
        <v>193</v>
      </c>
      <c r="C304" s="72">
        <v>402404</v>
      </c>
      <c r="D304" s="72"/>
      <c r="E304" s="84" t="s">
        <v>418</v>
      </c>
      <c r="F304" s="87" t="s">
        <v>419</v>
      </c>
      <c r="G304" s="76">
        <v>12</v>
      </c>
      <c r="H304" s="76">
        <v>12</v>
      </c>
      <c r="I304" s="75">
        <v>19563</v>
      </c>
      <c r="J304" s="75">
        <v>137</v>
      </c>
      <c r="K304" s="65">
        <f t="shared" si="69"/>
        <v>19700</v>
      </c>
      <c r="L304" s="75">
        <v>21862</v>
      </c>
      <c r="M304" s="75">
        <v>144</v>
      </c>
      <c r="N304" s="75">
        <v>-2299</v>
      </c>
      <c r="O304" s="75">
        <v>-7</v>
      </c>
      <c r="P304" s="75">
        <v>89.48</v>
      </c>
      <c r="Q304" s="75">
        <v>95.14</v>
      </c>
      <c r="R304" s="75">
        <v>26555</v>
      </c>
      <c r="S304" s="75">
        <v>7047</v>
      </c>
      <c r="T304" s="75">
        <v>29618</v>
      </c>
      <c r="U304" s="75">
        <v>7845</v>
      </c>
      <c r="V304" s="75">
        <v>-3063</v>
      </c>
      <c r="W304" s="75">
        <v>-798</v>
      </c>
      <c r="X304" s="75">
        <v>89.66</v>
      </c>
      <c r="Y304" s="75">
        <v>89.83</v>
      </c>
      <c r="Z304" s="75">
        <v>0</v>
      </c>
      <c r="AA304" s="75">
        <v>0</v>
      </c>
      <c r="AB304" s="75">
        <v>0</v>
      </c>
      <c r="AC304" s="75">
        <v>0</v>
      </c>
      <c r="AD304" s="75">
        <v>0</v>
      </c>
      <c r="AE304" s="75">
        <v>0</v>
      </c>
      <c r="AF304" s="75">
        <v>0</v>
      </c>
      <c r="AG304" s="75">
        <v>0</v>
      </c>
      <c r="AH304" s="75">
        <v>26637</v>
      </c>
      <c r="AI304" s="75">
        <v>7128</v>
      </c>
      <c r="AJ304" s="75">
        <v>29874</v>
      </c>
      <c r="AK304" s="75">
        <v>7845</v>
      </c>
      <c r="AL304" s="75">
        <v>-3237</v>
      </c>
      <c r="AM304" s="75">
        <v>-717</v>
      </c>
      <c r="AN304" s="75">
        <v>89.16</v>
      </c>
      <c r="AO304" s="75">
        <v>90.86</v>
      </c>
      <c r="AP304" s="75">
        <v>2212.92</v>
      </c>
      <c r="AQ304" s="75">
        <v>587.25</v>
      </c>
      <c r="AR304" s="75">
        <v>2468.17</v>
      </c>
      <c r="AS304" s="75">
        <v>653.75</v>
      </c>
      <c r="AT304" s="75">
        <v>-255.25</v>
      </c>
      <c r="AU304" s="75">
        <v>-66.5</v>
      </c>
      <c r="AV304" s="75">
        <v>89.66</v>
      </c>
      <c r="AW304" s="75">
        <v>89.83</v>
      </c>
      <c r="AX304" s="66">
        <v>1630.25</v>
      </c>
      <c r="AY304" s="66">
        <v>11.416666666666666</v>
      </c>
      <c r="AZ304" s="66">
        <v>1821.8333333333333</v>
      </c>
      <c r="BA304" s="66">
        <v>12</v>
      </c>
      <c r="BB304" s="66">
        <v>-191.58333333333326</v>
      </c>
      <c r="BC304" s="66">
        <v>-0.58333333333333393</v>
      </c>
      <c r="BD304" s="66">
        <v>89.484036227243621</v>
      </c>
      <c r="BE304" s="67">
        <v>95.138888888888886</v>
      </c>
      <c r="BF304" s="59">
        <f t="shared" si="57"/>
        <v>0</v>
      </c>
      <c r="BG304" s="59"/>
      <c r="BH304" s="59"/>
      <c r="BI304" s="60">
        <f t="shared" si="70"/>
        <v>7320.1319291358168</v>
      </c>
      <c r="BJ304" s="59">
        <f t="shared" si="58"/>
        <v>7320.1319291358168</v>
      </c>
      <c r="BK304" s="69">
        <f t="shared" si="59"/>
        <v>7269.2254279027402</v>
      </c>
      <c r="BL304" s="69">
        <f t="shared" si="59"/>
        <v>50.90650123307649</v>
      </c>
      <c r="BM304" s="69">
        <f t="shared" si="60"/>
        <v>9565.1810973225693</v>
      </c>
      <c r="BN304" s="69">
        <f t="shared" si="61"/>
        <v>3695.320514277872</v>
      </c>
      <c r="BO304" s="69">
        <f t="shared" si="62"/>
        <v>5869.8605830446977</v>
      </c>
      <c r="BP304" s="69">
        <f t="shared" si="63"/>
        <v>5895.7389713520161</v>
      </c>
      <c r="BQ304" s="69">
        <f t="shared" si="64"/>
        <v>25.878388307318328</v>
      </c>
      <c r="BR304" s="69">
        <f t="shared" si="65"/>
        <v>5869.8605830446977</v>
      </c>
      <c r="BS304" s="69">
        <f t="shared" si="66"/>
        <v>-2295.9556694198291</v>
      </c>
      <c r="BT304" s="69">
        <f t="shared" si="67"/>
        <v>-5844.8324701189395</v>
      </c>
      <c r="BU304" s="69">
        <f t="shared" si="68"/>
        <v>-8140.7881395387685</v>
      </c>
      <c r="BV304" s="83">
        <f t="shared" si="56"/>
        <v>0</v>
      </c>
    </row>
    <row r="305" spans="1:74" ht="15" customHeight="1" x14ac:dyDescent="0.25">
      <c r="A305" s="72">
        <v>40</v>
      </c>
      <c r="B305" s="72">
        <v>195</v>
      </c>
      <c r="C305" s="72"/>
      <c r="D305" s="72">
        <v>404700</v>
      </c>
      <c r="E305" s="84" t="s">
        <v>420</v>
      </c>
      <c r="F305" s="87" t="s">
        <v>421</v>
      </c>
      <c r="G305" s="76">
        <v>24</v>
      </c>
      <c r="H305" s="76">
        <v>24</v>
      </c>
      <c r="I305" s="75">
        <v>42940.923999999999</v>
      </c>
      <c r="J305" s="75">
        <v>202.82400000000001</v>
      </c>
      <c r="K305" s="65">
        <f t="shared" si="69"/>
        <v>43143.748</v>
      </c>
      <c r="L305" s="75">
        <v>42503</v>
      </c>
      <c r="M305" s="75">
        <v>332</v>
      </c>
      <c r="N305" s="75">
        <v>437.92399999999998</v>
      </c>
      <c r="O305" s="75">
        <v>-129.17599999999999</v>
      </c>
      <c r="P305" s="75">
        <v>101.03</v>
      </c>
      <c r="Q305" s="75">
        <v>61.09</v>
      </c>
      <c r="R305" s="75">
        <v>57949.688000000002</v>
      </c>
      <c r="S305" s="75">
        <v>15738.46</v>
      </c>
      <c r="T305" s="75">
        <v>57683</v>
      </c>
      <c r="U305" s="75">
        <v>15840</v>
      </c>
      <c r="V305" s="75">
        <v>266.68799999999999</v>
      </c>
      <c r="W305" s="75">
        <v>-101.54</v>
      </c>
      <c r="X305" s="75">
        <v>100.46</v>
      </c>
      <c r="Y305" s="75">
        <v>99.36</v>
      </c>
      <c r="Z305" s="75">
        <v>853.904</v>
      </c>
      <c r="AA305" s="75">
        <v>854.904</v>
      </c>
      <c r="AB305" s="75">
        <v>730</v>
      </c>
      <c r="AC305" s="75">
        <v>732</v>
      </c>
      <c r="AD305" s="75">
        <v>123.904</v>
      </c>
      <c r="AE305" s="75">
        <v>122.904</v>
      </c>
      <c r="AF305" s="75">
        <v>116.97</v>
      </c>
      <c r="AG305" s="75">
        <v>116.79</v>
      </c>
      <c r="AH305" s="75">
        <v>58803.591999999997</v>
      </c>
      <c r="AI305" s="75">
        <v>16593.364000000001</v>
      </c>
      <c r="AJ305" s="75">
        <v>58471</v>
      </c>
      <c r="AK305" s="75">
        <v>16648</v>
      </c>
      <c r="AL305" s="75">
        <v>332.59199999999998</v>
      </c>
      <c r="AM305" s="75">
        <v>-54.636000000000003</v>
      </c>
      <c r="AN305" s="75">
        <v>100.57</v>
      </c>
      <c r="AO305" s="75">
        <v>99.67</v>
      </c>
      <c r="AP305" s="75">
        <v>2414.5700000000002</v>
      </c>
      <c r="AQ305" s="75">
        <v>655.77</v>
      </c>
      <c r="AR305" s="75">
        <v>2403.46</v>
      </c>
      <c r="AS305" s="75">
        <v>660</v>
      </c>
      <c r="AT305" s="75">
        <v>11.11</v>
      </c>
      <c r="AU305" s="75">
        <v>-4.2300000000000004</v>
      </c>
      <c r="AV305" s="75">
        <v>100.46</v>
      </c>
      <c r="AW305" s="75">
        <v>99.36</v>
      </c>
      <c r="AX305" s="66">
        <v>1789.2051666666666</v>
      </c>
      <c r="AY305" s="66">
        <v>8.4510000000000005</v>
      </c>
      <c r="AZ305" s="66">
        <v>1770.9583333333333</v>
      </c>
      <c r="BA305" s="66">
        <v>13.833333333333334</v>
      </c>
      <c r="BB305" s="66">
        <v>18.24683333333337</v>
      </c>
      <c r="BC305" s="66">
        <v>-5.3823333333333334</v>
      </c>
      <c r="BD305" s="66">
        <v>101.03033668211656</v>
      </c>
      <c r="BE305" s="67">
        <v>61.091566265060237</v>
      </c>
      <c r="BF305" s="59">
        <f t="shared" si="57"/>
        <v>0</v>
      </c>
      <c r="BG305" s="59"/>
      <c r="BH305" s="59"/>
      <c r="BI305" s="60">
        <f t="shared" si="70"/>
        <v>16031.366866872564</v>
      </c>
      <c r="BJ305" s="59">
        <f t="shared" si="58"/>
        <v>16031.366866872564</v>
      </c>
      <c r="BK305" s="69">
        <f t="shared" si="59"/>
        <v>15956.001463908349</v>
      </c>
      <c r="BL305" s="69">
        <f t="shared" si="59"/>
        <v>75.365402964215377</v>
      </c>
      <c r="BM305" s="69">
        <f t="shared" si="60"/>
        <v>19850.975951104323</v>
      </c>
      <c r="BN305" s="69">
        <f t="shared" si="61"/>
        <v>8111.2547850149267</v>
      </c>
      <c r="BO305" s="69">
        <f t="shared" si="62"/>
        <v>11739.721166089395</v>
      </c>
      <c r="BP305" s="69">
        <f t="shared" si="63"/>
        <v>11778.033269958327</v>
      </c>
      <c r="BQ305" s="69">
        <f t="shared" si="64"/>
        <v>38.312103868930897</v>
      </c>
      <c r="BR305" s="69">
        <f t="shared" si="65"/>
        <v>11739.721166089395</v>
      </c>
      <c r="BS305" s="69">
        <f t="shared" si="66"/>
        <v>-3894.9744871959738</v>
      </c>
      <c r="BT305" s="69">
        <f t="shared" si="67"/>
        <v>-11702.667866994112</v>
      </c>
      <c r="BU305" s="69">
        <f t="shared" si="68"/>
        <v>-15597.642354190086</v>
      </c>
      <c r="BV305" s="83">
        <f t="shared" si="56"/>
        <v>0</v>
      </c>
    </row>
    <row r="306" spans="1:74" ht="15" customHeight="1" x14ac:dyDescent="0.25">
      <c r="A306" s="72">
        <v>40</v>
      </c>
      <c r="B306" s="72">
        <v>197</v>
      </c>
      <c r="C306" s="72">
        <v>404700</v>
      </c>
      <c r="D306" s="72"/>
      <c r="E306" s="84" t="s">
        <v>421</v>
      </c>
      <c r="F306" s="85" t="s">
        <v>422</v>
      </c>
      <c r="G306" s="76">
        <v>4</v>
      </c>
      <c r="H306" s="76">
        <v>4</v>
      </c>
      <c r="I306" s="75">
        <v>4416</v>
      </c>
      <c r="J306" s="75">
        <v>173</v>
      </c>
      <c r="K306" s="65">
        <f t="shared" si="69"/>
        <v>4589</v>
      </c>
      <c r="L306" s="75">
        <v>5279</v>
      </c>
      <c r="M306" s="75">
        <v>322</v>
      </c>
      <c r="N306" s="75">
        <v>-863</v>
      </c>
      <c r="O306" s="75">
        <v>-149</v>
      </c>
      <c r="P306" s="75">
        <v>83.65</v>
      </c>
      <c r="Q306" s="75">
        <v>53.73</v>
      </c>
      <c r="R306" s="75">
        <v>5983</v>
      </c>
      <c r="S306" s="75">
        <v>1737</v>
      </c>
      <c r="T306" s="75">
        <v>7198</v>
      </c>
      <c r="U306" s="75">
        <v>2245</v>
      </c>
      <c r="V306" s="75">
        <v>-1215</v>
      </c>
      <c r="W306" s="75">
        <v>-508</v>
      </c>
      <c r="X306" s="75">
        <v>83.12</v>
      </c>
      <c r="Y306" s="75">
        <v>77.37</v>
      </c>
      <c r="Z306" s="75">
        <v>0</v>
      </c>
      <c r="AA306" s="75">
        <v>0</v>
      </c>
      <c r="AB306" s="75">
        <v>0</v>
      </c>
      <c r="AC306" s="75">
        <v>0</v>
      </c>
      <c r="AD306" s="75">
        <v>0</v>
      </c>
      <c r="AE306" s="75">
        <v>0</v>
      </c>
      <c r="AF306" s="75">
        <v>0</v>
      </c>
      <c r="AG306" s="75">
        <v>0</v>
      </c>
      <c r="AH306" s="75">
        <v>5983</v>
      </c>
      <c r="AI306" s="75">
        <v>1737</v>
      </c>
      <c r="AJ306" s="75">
        <v>7198</v>
      </c>
      <c r="AK306" s="75">
        <v>2245</v>
      </c>
      <c r="AL306" s="75">
        <v>-1215</v>
      </c>
      <c r="AM306" s="75">
        <v>-508</v>
      </c>
      <c r="AN306" s="75">
        <v>83.12</v>
      </c>
      <c r="AO306" s="75">
        <v>77.37</v>
      </c>
      <c r="AP306" s="75">
        <v>1495.75</v>
      </c>
      <c r="AQ306" s="75">
        <v>434.25</v>
      </c>
      <c r="AR306" s="75">
        <v>1799.5</v>
      </c>
      <c r="AS306" s="75">
        <v>561.25</v>
      </c>
      <c r="AT306" s="75">
        <v>-303.75</v>
      </c>
      <c r="AU306" s="75">
        <v>-127</v>
      </c>
      <c r="AV306" s="75">
        <v>83.12</v>
      </c>
      <c r="AW306" s="75">
        <v>77.37</v>
      </c>
      <c r="AX306" s="66">
        <v>1104</v>
      </c>
      <c r="AY306" s="66">
        <v>43.25</v>
      </c>
      <c r="AZ306" s="66">
        <v>1319.75</v>
      </c>
      <c r="BA306" s="66">
        <v>80.5</v>
      </c>
      <c r="BB306" s="66">
        <v>-215.75</v>
      </c>
      <c r="BC306" s="66">
        <v>-37.25</v>
      </c>
      <c r="BD306" s="66">
        <v>83.652206857359346</v>
      </c>
      <c r="BE306" s="67">
        <v>53.726708074534159</v>
      </c>
      <c r="BF306" s="59">
        <f t="shared" si="57"/>
        <v>0</v>
      </c>
      <c r="BG306" s="59"/>
      <c r="BH306" s="59"/>
      <c r="BI306" s="60">
        <f t="shared" si="70"/>
        <v>1705.1820011575767</v>
      </c>
      <c r="BJ306" s="59">
        <f t="shared" si="58"/>
        <v>1705.1820011575767</v>
      </c>
      <c r="BK306" s="69">
        <f t="shared" si="59"/>
        <v>1640.8986090895312</v>
      </c>
      <c r="BL306" s="69">
        <f t="shared" si="59"/>
        <v>64.283392068045501</v>
      </c>
      <c r="BM306" s="69">
        <f t="shared" si="60"/>
        <v>2790.7732072323038</v>
      </c>
      <c r="BN306" s="69">
        <f t="shared" si="61"/>
        <v>834.15301288407102</v>
      </c>
      <c r="BO306" s="69">
        <f t="shared" si="62"/>
        <v>1956.6201943482326</v>
      </c>
      <c r="BP306" s="69">
        <f t="shared" si="63"/>
        <v>1989.298743086671</v>
      </c>
      <c r="BQ306" s="69">
        <f t="shared" si="64"/>
        <v>32.678548738438472</v>
      </c>
      <c r="BR306" s="69">
        <f t="shared" si="65"/>
        <v>1956.6201943482326</v>
      </c>
      <c r="BS306" s="69">
        <f t="shared" si="66"/>
        <v>-1149.8745981427726</v>
      </c>
      <c r="BT306" s="69">
        <f t="shared" si="67"/>
        <v>-1925.0153510186256</v>
      </c>
      <c r="BU306" s="69">
        <f t="shared" si="68"/>
        <v>-3074.8899491613984</v>
      </c>
      <c r="BV306" s="83">
        <f t="shared" si="56"/>
        <v>0</v>
      </c>
    </row>
    <row r="307" spans="1:74" x14ac:dyDescent="0.25">
      <c r="A307" s="72">
        <v>40</v>
      </c>
      <c r="B307" s="87">
        <v>1007</v>
      </c>
      <c r="C307" s="72">
        <v>411935</v>
      </c>
      <c r="D307" s="72">
        <v>412302</v>
      </c>
      <c r="E307" s="73" t="s">
        <v>423</v>
      </c>
      <c r="F307" s="72" t="s">
        <v>424</v>
      </c>
      <c r="G307" s="76">
        <v>41</v>
      </c>
      <c r="H307" s="76">
        <v>41</v>
      </c>
      <c r="I307" s="75">
        <v>597948.12300000002</v>
      </c>
      <c r="J307" s="75">
        <v>298610.99699999997</v>
      </c>
      <c r="K307" s="65">
        <f t="shared" si="69"/>
        <v>896559.12</v>
      </c>
      <c r="L307" s="75">
        <v>579974</v>
      </c>
      <c r="M307" s="75">
        <v>203513</v>
      </c>
      <c r="N307" s="75">
        <v>17974.123</v>
      </c>
      <c r="O307" s="75">
        <v>95097.997000000003</v>
      </c>
      <c r="P307" s="75">
        <v>103.1</v>
      </c>
      <c r="Q307" s="75">
        <v>146.72999999999999</v>
      </c>
      <c r="R307" s="75">
        <v>882762.527</v>
      </c>
      <c r="S307" s="75">
        <v>529577.56599999999</v>
      </c>
      <c r="T307" s="75">
        <v>830297</v>
      </c>
      <c r="U307" s="75">
        <v>382307</v>
      </c>
      <c r="V307" s="75">
        <v>52465.527000000002</v>
      </c>
      <c r="W307" s="75">
        <v>147270.56599999999</v>
      </c>
      <c r="X307" s="75">
        <v>106.32</v>
      </c>
      <c r="Y307" s="75">
        <v>138.52000000000001</v>
      </c>
      <c r="Z307" s="75">
        <v>22412.745999999999</v>
      </c>
      <c r="AA307" s="75">
        <v>22900.671999999999</v>
      </c>
      <c r="AB307" s="75">
        <v>14182</v>
      </c>
      <c r="AC307" s="75">
        <v>14237</v>
      </c>
      <c r="AD307" s="75">
        <v>8230.7459999999992</v>
      </c>
      <c r="AE307" s="75">
        <v>8663.6720000000005</v>
      </c>
      <c r="AF307" s="75">
        <v>158.04</v>
      </c>
      <c r="AG307" s="75">
        <v>160.85</v>
      </c>
      <c r="AH307" s="75">
        <v>915664.14399999997</v>
      </c>
      <c r="AI307" s="75">
        <v>558790.18900000001</v>
      </c>
      <c r="AJ307" s="75">
        <v>857619</v>
      </c>
      <c r="AK307" s="75">
        <v>404625</v>
      </c>
      <c r="AL307" s="75">
        <v>58045.144</v>
      </c>
      <c r="AM307" s="75">
        <v>154165.18900000001</v>
      </c>
      <c r="AN307" s="75">
        <v>106.77</v>
      </c>
      <c r="AO307" s="75">
        <v>138.1</v>
      </c>
      <c r="AP307" s="75">
        <v>21530.79</v>
      </c>
      <c r="AQ307" s="75">
        <v>12916.53</v>
      </c>
      <c r="AR307" s="75">
        <v>20251.150000000001</v>
      </c>
      <c r="AS307" s="75">
        <v>9324.56</v>
      </c>
      <c r="AT307" s="75">
        <v>1279.6400000000001</v>
      </c>
      <c r="AU307" s="75">
        <v>3591.97</v>
      </c>
      <c r="AV307" s="75">
        <v>106.32</v>
      </c>
      <c r="AW307" s="75">
        <v>138.52000000000001</v>
      </c>
      <c r="AX307" s="66">
        <v>14584.10056097561</v>
      </c>
      <c r="AY307" s="66">
        <v>7283.195048780487</v>
      </c>
      <c r="AZ307" s="66">
        <v>14145.707317073171</v>
      </c>
      <c r="BA307" s="66">
        <v>4963.7317073170734</v>
      </c>
      <c r="BB307" s="66">
        <v>438.39324390243928</v>
      </c>
      <c r="BC307" s="66">
        <v>2319.4633414634136</v>
      </c>
      <c r="BD307" s="66">
        <v>103.09912565046019</v>
      </c>
      <c r="BE307" s="67">
        <v>146.72821736203582</v>
      </c>
      <c r="BF307" s="59">
        <f t="shared" si="57"/>
        <v>0</v>
      </c>
      <c r="BG307" s="59"/>
      <c r="BH307" s="59"/>
      <c r="BI307" s="60">
        <f t="shared" si="70"/>
        <v>333143.70764821878</v>
      </c>
      <c r="BJ307" s="59">
        <f t="shared" si="58"/>
        <v>333143.70764821878</v>
      </c>
      <c r="BK307" s="69">
        <f t="shared" si="59"/>
        <v>222185.74350960055</v>
      </c>
      <c r="BL307" s="69">
        <f t="shared" si="59"/>
        <v>110957.96413861823</v>
      </c>
      <c r="BM307" s="69">
        <f t="shared" si="60"/>
        <v>133003.77826671276</v>
      </c>
      <c r="BN307" s="69">
        <f t="shared" si="61"/>
        <v>112948.42127464338</v>
      </c>
      <c r="BO307" s="69">
        <f t="shared" si="62"/>
        <v>20055.356992069384</v>
      </c>
      <c r="BP307" s="69">
        <f t="shared" si="63"/>
        <v>76460.987161423167</v>
      </c>
      <c r="BQ307" s="69">
        <f t="shared" si="64"/>
        <v>56405.630169353775</v>
      </c>
      <c r="BR307" s="69">
        <f t="shared" si="65"/>
        <v>20055.356992069384</v>
      </c>
      <c r="BS307" s="69">
        <f t="shared" si="66"/>
        <v>89181.965242887789</v>
      </c>
      <c r="BT307" s="69">
        <f t="shared" si="67"/>
        <v>34496.976977195067</v>
      </c>
      <c r="BU307" s="69">
        <f t="shared" si="68"/>
        <v>123678.94222008286</v>
      </c>
      <c r="BV307" s="83">
        <f t="shared" si="56"/>
        <v>0</v>
      </c>
    </row>
    <row r="308" spans="1:74" ht="15" customHeight="1" x14ac:dyDescent="0.25">
      <c r="A308" s="72">
        <v>40</v>
      </c>
      <c r="B308" s="87">
        <v>1003</v>
      </c>
      <c r="C308" s="72">
        <v>412406</v>
      </c>
      <c r="D308" s="72">
        <v>412501</v>
      </c>
      <c r="E308" s="73" t="s">
        <v>412</v>
      </c>
      <c r="F308" s="72" t="s">
        <v>425</v>
      </c>
      <c r="G308" s="76">
        <v>14</v>
      </c>
      <c r="H308" s="76">
        <v>14</v>
      </c>
      <c r="I308" s="75">
        <v>20874.207999999999</v>
      </c>
      <c r="J308" s="75">
        <v>1833.134</v>
      </c>
      <c r="K308" s="65">
        <f t="shared" si="69"/>
        <v>22707.341999999997</v>
      </c>
      <c r="L308" s="75">
        <v>18154</v>
      </c>
      <c r="M308" s="75">
        <v>1300</v>
      </c>
      <c r="N308" s="75">
        <v>2720.2080000000001</v>
      </c>
      <c r="O308" s="75">
        <v>533.13400000000001</v>
      </c>
      <c r="P308" s="75">
        <v>114.98</v>
      </c>
      <c r="Q308" s="75">
        <v>141.01</v>
      </c>
      <c r="R308" s="75">
        <v>28087.243999999999</v>
      </c>
      <c r="S308" s="75">
        <v>8858.0820000000003</v>
      </c>
      <c r="T308" s="75">
        <v>24278</v>
      </c>
      <c r="U308" s="75">
        <v>5954</v>
      </c>
      <c r="V308" s="75">
        <v>3809.2440000000001</v>
      </c>
      <c r="W308" s="75">
        <v>2904.0819999999999</v>
      </c>
      <c r="X308" s="75">
        <v>115.69</v>
      </c>
      <c r="Y308" s="75">
        <v>148.78</v>
      </c>
      <c r="Z308" s="75">
        <v>0</v>
      </c>
      <c r="AA308" s="75">
        <v>0</v>
      </c>
      <c r="AB308" s="75">
        <v>0</v>
      </c>
      <c r="AC308" s="75">
        <v>0</v>
      </c>
      <c r="AD308" s="75">
        <v>0</v>
      </c>
      <c r="AE308" s="75">
        <v>0</v>
      </c>
      <c r="AF308" s="75">
        <v>0</v>
      </c>
      <c r="AG308" s="75">
        <v>0</v>
      </c>
      <c r="AH308" s="75">
        <v>29799.984</v>
      </c>
      <c r="AI308" s="75">
        <v>10032.688</v>
      </c>
      <c r="AJ308" s="75">
        <v>28237</v>
      </c>
      <c r="AK308" s="75">
        <v>8926</v>
      </c>
      <c r="AL308" s="75">
        <v>1562.9839999999999</v>
      </c>
      <c r="AM308" s="75">
        <v>1106.6880000000001</v>
      </c>
      <c r="AN308" s="75">
        <v>105.54</v>
      </c>
      <c r="AO308" s="75">
        <v>112.4</v>
      </c>
      <c r="AP308" s="75">
        <v>2006.23</v>
      </c>
      <c r="AQ308" s="75">
        <v>632.72</v>
      </c>
      <c r="AR308" s="75">
        <v>1734.14</v>
      </c>
      <c r="AS308" s="75">
        <v>425.29</v>
      </c>
      <c r="AT308" s="75">
        <v>272.08999999999997</v>
      </c>
      <c r="AU308" s="75">
        <v>207.43</v>
      </c>
      <c r="AV308" s="75">
        <v>115.69</v>
      </c>
      <c r="AW308" s="75">
        <v>148.77000000000001</v>
      </c>
      <c r="AX308" s="66">
        <v>1491.014857142857</v>
      </c>
      <c r="AY308" s="66">
        <v>130.93814285714285</v>
      </c>
      <c r="AZ308" s="66">
        <v>1296.7142857142858</v>
      </c>
      <c r="BA308" s="66">
        <v>92.857142857142861</v>
      </c>
      <c r="BB308" s="66">
        <v>194.30057142857117</v>
      </c>
      <c r="BC308" s="66">
        <v>38.080999999999989</v>
      </c>
      <c r="BD308" s="66">
        <v>114.98406962652857</v>
      </c>
      <c r="BE308" s="67">
        <v>141.01030769230766</v>
      </c>
      <c r="BF308" s="59">
        <f t="shared" si="57"/>
        <v>0</v>
      </c>
      <c r="BG308" s="59"/>
      <c r="BH308" s="59"/>
      <c r="BI308" s="60">
        <f t="shared" si="70"/>
        <v>8437.6009746196305</v>
      </c>
      <c r="BJ308" s="59">
        <f t="shared" si="58"/>
        <v>8437.6009746196305</v>
      </c>
      <c r="BK308" s="69">
        <f t="shared" si="59"/>
        <v>7756.4444911787959</v>
      </c>
      <c r="BL308" s="69">
        <f t="shared" si="59"/>
        <v>681.15648344083536</v>
      </c>
      <c r="BM308" s="69">
        <f t="shared" si="60"/>
        <v>10791.169660012469</v>
      </c>
      <c r="BN308" s="69">
        <f t="shared" si="61"/>
        <v>3942.9989797936546</v>
      </c>
      <c r="BO308" s="69">
        <f t="shared" si="62"/>
        <v>6848.1706802188146</v>
      </c>
      <c r="BP308" s="69">
        <f t="shared" si="63"/>
        <v>7194.4374938782867</v>
      </c>
      <c r="BQ308" s="69">
        <f t="shared" si="64"/>
        <v>346.26681365947206</v>
      </c>
      <c r="BR308" s="69">
        <f t="shared" si="65"/>
        <v>6848.1706802188146</v>
      </c>
      <c r="BS308" s="69">
        <f t="shared" si="66"/>
        <v>-3034.7251688336728</v>
      </c>
      <c r="BT308" s="69">
        <f t="shared" si="67"/>
        <v>-6513.2810104374512</v>
      </c>
      <c r="BU308" s="69">
        <f t="shared" si="68"/>
        <v>-9548.006179271124</v>
      </c>
      <c r="BV308" s="83">
        <f t="shared" si="56"/>
        <v>0</v>
      </c>
    </row>
    <row r="309" spans="1:74" x14ac:dyDescent="0.25">
      <c r="A309" s="72">
        <v>40</v>
      </c>
      <c r="B309" s="87">
        <v>1005</v>
      </c>
      <c r="C309" s="72">
        <v>412302</v>
      </c>
      <c r="D309" s="72">
        <v>412406</v>
      </c>
      <c r="E309" s="73" t="s">
        <v>392</v>
      </c>
      <c r="F309" s="72" t="s">
        <v>412</v>
      </c>
      <c r="G309" s="76">
        <v>16</v>
      </c>
      <c r="H309" s="76">
        <v>16</v>
      </c>
      <c r="I309" s="75">
        <v>24228.736000000001</v>
      </c>
      <c r="J309" s="75">
        <v>8664.6239999999998</v>
      </c>
      <c r="K309" s="65">
        <f t="shared" si="69"/>
        <v>32893.360000000001</v>
      </c>
      <c r="L309" s="75">
        <v>21089</v>
      </c>
      <c r="M309" s="75">
        <v>8670</v>
      </c>
      <c r="N309" s="75">
        <v>3139.7359999999999</v>
      </c>
      <c r="O309" s="75">
        <v>-5.3760000000000003</v>
      </c>
      <c r="P309" s="75">
        <v>114.89</v>
      </c>
      <c r="Q309" s="75">
        <v>99.94</v>
      </c>
      <c r="R309" s="75">
        <v>32874.04</v>
      </c>
      <c r="S309" s="75">
        <v>17512.031999999999</v>
      </c>
      <c r="T309" s="75">
        <v>28833</v>
      </c>
      <c r="U309" s="75">
        <v>15832</v>
      </c>
      <c r="V309" s="75">
        <v>4041.04</v>
      </c>
      <c r="W309" s="75">
        <v>1680.0319999999999</v>
      </c>
      <c r="X309" s="75">
        <v>114.02</v>
      </c>
      <c r="Y309" s="75">
        <v>110.61</v>
      </c>
      <c r="Z309" s="75">
        <v>102.91200000000001</v>
      </c>
      <c r="AA309" s="75">
        <v>102.976</v>
      </c>
      <c r="AB309" s="75">
        <v>103</v>
      </c>
      <c r="AC309" s="75">
        <v>103</v>
      </c>
      <c r="AD309" s="75">
        <v>-8.7999999999999995E-2</v>
      </c>
      <c r="AE309" s="75">
        <v>-2.4E-2</v>
      </c>
      <c r="AF309" s="75">
        <v>99.91</v>
      </c>
      <c r="AG309" s="75">
        <v>99.98</v>
      </c>
      <c r="AH309" s="75">
        <v>36200.472000000002</v>
      </c>
      <c r="AI309" s="75">
        <v>19881.768</v>
      </c>
      <c r="AJ309" s="75">
        <v>36059</v>
      </c>
      <c r="AK309" s="75">
        <v>21675</v>
      </c>
      <c r="AL309" s="75">
        <v>141.47200000000001</v>
      </c>
      <c r="AM309" s="75">
        <v>-1793.232</v>
      </c>
      <c r="AN309" s="75">
        <v>100.39</v>
      </c>
      <c r="AO309" s="75">
        <v>91.73</v>
      </c>
      <c r="AP309" s="75">
        <v>2054.63</v>
      </c>
      <c r="AQ309" s="75">
        <v>1094.5</v>
      </c>
      <c r="AR309" s="75">
        <v>1802.06</v>
      </c>
      <c r="AS309" s="75">
        <v>989.5</v>
      </c>
      <c r="AT309" s="75">
        <v>252.57</v>
      </c>
      <c r="AU309" s="75">
        <v>105</v>
      </c>
      <c r="AV309" s="75">
        <v>114.02</v>
      </c>
      <c r="AW309" s="75">
        <v>110.61</v>
      </c>
      <c r="AX309" s="66">
        <v>1514.296</v>
      </c>
      <c r="AY309" s="66">
        <v>541.53899999999999</v>
      </c>
      <c r="AZ309" s="66">
        <v>1318.0625</v>
      </c>
      <c r="BA309" s="66">
        <v>541.875</v>
      </c>
      <c r="BB309" s="66">
        <v>196.23350000000005</v>
      </c>
      <c r="BC309" s="66">
        <v>-0.33600000000001273</v>
      </c>
      <c r="BD309" s="66">
        <v>114.88802693347242</v>
      </c>
      <c r="BE309" s="67">
        <v>99.937993079584771</v>
      </c>
      <c r="BF309" s="59">
        <f t="shared" si="57"/>
        <v>0</v>
      </c>
      <c r="BG309" s="59"/>
      <c r="BH309" s="59"/>
      <c r="BI309" s="60">
        <f t="shared" si="70"/>
        <v>12222.524608759335</v>
      </c>
      <c r="BJ309" s="59">
        <f t="shared" si="58"/>
        <v>12222.524608759335</v>
      </c>
      <c r="BK309" s="69">
        <f t="shared" si="59"/>
        <v>9002.9210150356557</v>
      </c>
      <c r="BL309" s="69">
        <f t="shared" si="59"/>
        <v>3219.6035937236798</v>
      </c>
      <c r="BM309" s="69">
        <f t="shared" si="60"/>
        <v>12403.127773038936</v>
      </c>
      <c r="BN309" s="69">
        <f t="shared" si="61"/>
        <v>4576.6469956460051</v>
      </c>
      <c r="BO309" s="69">
        <f t="shared" si="62"/>
        <v>7826.4807773929306</v>
      </c>
      <c r="BP309" s="69">
        <f t="shared" si="63"/>
        <v>9463.1705905966519</v>
      </c>
      <c r="BQ309" s="69">
        <f t="shared" si="64"/>
        <v>1636.6898132037209</v>
      </c>
      <c r="BR309" s="69">
        <f t="shared" si="65"/>
        <v>7826.4807773929306</v>
      </c>
      <c r="BS309" s="69">
        <f t="shared" si="66"/>
        <v>-3400.2067580032799</v>
      </c>
      <c r="BT309" s="69">
        <f t="shared" si="67"/>
        <v>-6243.5669968729726</v>
      </c>
      <c r="BU309" s="69">
        <f t="shared" si="68"/>
        <v>-9643.7737548762525</v>
      </c>
      <c r="BV309" s="83">
        <f t="shared" si="56"/>
        <v>0</v>
      </c>
    </row>
    <row r="310" spans="1:74" ht="15" customHeight="1" x14ac:dyDescent="0.25">
      <c r="A310" s="72">
        <v>40</v>
      </c>
      <c r="B310" s="87">
        <v>1001</v>
      </c>
      <c r="C310" s="72">
        <v>400106</v>
      </c>
      <c r="D310" s="72">
        <v>401702</v>
      </c>
      <c r="E310" s="84" t="s">
        <v>426</v>
      </c>
      <c r="F310" s="72" t="s">
        <v>364</v>
      </c>
      <c r="G310" s="76">
        <v>7</v>
      </c>
      <c r="H310" s="76">
        <v>7</v>
      </c>
      <c r="I310" s="75">
        <v>18585.054</v>
      </c>
      <c r="J310" s="75">
        <v>3949.2829999999999</v>
      </c>
      <c r="K310" s="65">
        <f t="shared" si="69"/>
        <v>22534.337</v>
      </c>
      <c r="L310" s="75"/>
      <c r="M310" s="75"/>
      <c r="N310" s="75">
        <v>18585.054</v>
      </c>
      <c r="O310" s="75">
        <v>3949.2829999999999</v>
      </c>
      <c r="P310" s="75">
        <v>0</v>
      </c>
      <c r="Q310" s="75">
        <v>0</v>
      </c>
      <c r="R310" s="75">
        <v>26324.371999999999</v>
      </c>
      <c r="S310" s="75">
        <v>11014.92</v>
      </c>
      <c r="T310" s="75"/>
      <c r="U310" s="75"/>
      <c r="V310" s="75">
        <v>26324.371999999999</v>
      </c>
      <c r="W310" s="75">
        <v>11014.92</v>
      </c>
      <c r="X310" s="75">
        <v>0</v>
      </c>
      <c r="Y310" s="75">
        <v>0</v>
      </c>
      <c r="Z310" s="75">
        <v>0</v>
      </c>
      <c r="AA310" s="75">
        <v>0</v>
      </c>
      <c r="AB310" s="75"/>
      <c r="AC310" s="75"/>
      <c r="AD310" s="75">
        <v>0</v>
      </c>
      <c r="AE310" s="75">
        <v>0</v>
      </c>
      <c r="AF310" s="75">
        <v>0</v>
      </c>
      <c r="AG310" s="75">
        <v>0</v>
      </c>
      <c r="AH310" s="75">
        <v>26568.232</v>
      </c>
      <c r="AI310" s="75">
        <v>11361.573</v>
      </c>
      <c r="AJ310" s="75"/>
      <c r="AK310" s="75"/>
      <c r="AL310" s="75">
        <v>26568.232</v>
      </c>
      <c r="AM310" s="75">
        <v>11361.573</v>
      </c>
      <c r="AN310" s="75">
        <v>0</v>
      </c>
      <c r="AO310" s="75">
        <v>0</v>
      </c>
      <c r="AP310" s="75">
        <v>3760.62</v>
      </c>
      <c r="AQ310" s="75">
        <v>1573.56</v>
      </c>
      <c r="AR310" s="75"/>
      <c r="AS310" s="75"/>
      <c r="AT310" s="75">
        <v>3760.62</v>
      </c>
      <c r="AU310" s="75">
        <v>1573.56</v>
      </c>
      <c r="AV310" s="75">
        <v>0</v>
      </c>
      <c r="AW310" s="75">
        <v>0</v>
      </c>
      <c r="AX310" s="66">
        <v>2655.0077142857144</v>
      </c>
      <c r="AY310" s="66">
        <v>564.18328571428572</v>
      </c>
      <c r="AZ310" s="66">
        <v>0</v>
      </c>
      <c r="BA310" s="66">
        <v>0</v>
      </c>
      <c r="BB310" s="66">
        <v>2655.0077142857144</v>
      </c>
      <c r="BC310" s="66">
        <v>564.18328571428572</v>
      </c>
      <c r="BD310" s="66">
        <v>0</v>
      </c>
      <c r="BE310" s="67">
        <v>0</v>
      </c>
      <c r="BF310" s="59">
        <f t="shared" si="57"/>
        <v>0</v>
      </c>
      <c r="BG310" s="59"/>
      <c r="BH310" s="59"/>
      <c r="BI310" s="60">
        <f t="shared" si="70"/>
        <v>8373.3157246500814</v>
      </c>
      <c r="BJ310" s="59">
        <f t="shared" si="58"/>
        <v>8373.3157246500814</v>
      </c>
      <c r="BK310" s="69">
        <f t="shared" si="59"/>
        <v>6905.8399588890015</v>
      </c>
      <c r="BL310" s="69">
        <f t="shared" si="59"/>
        <v>1467.4757657610803</v>
      </c>
      <c r="BM310" s="69">
        <f t="shared" si="60"/>
        <v>6934.678362915829</v>
      </c>
      <c r="BN310" s="69">
        <f t="shared" si="61"/>
        <v>3510.5930228064212</v>
      </c>
      <c r="BO310" s="69">
        <f t="shared" si="62"/>
        <v>3424.0853401094073</v>
      </c>
      <c r="BP310" s="69">
        <f t="shared" si="63"/>
        <v>4170.0786175509475</v>
      </c>
      <c r="BQ310" s="69">
        <f t="shared" si="64"/>
        <v>745.9932774415405</v>
      </c>
      <c r="BR310" s="69">
        <f t="shared" si="65"/>
        <v>3424.0853401094073</v>
      </c>
      <c r="BS310" s="69">
        <f t="shared" si="66"/>
        <v>-28.838404026827448</v>
      </c>
      <c r="BT310" s="69">
        <f t="shared" si="67"/>
        <v>-2702.6028517898671</v>
      </c>
      <c r="BU310" s="69">
        <f t="shared" si="68"/>
        <v>-2731.4412558166946</v>
      </c>
      <c r="BV310" s="83">
        <f t="shared" si="56"/>
        <v>0</v>
      </c>
    </row>
    <row r="311" spans="1:74" x14ac:dyDescent="0.25">
      <c r="A311" s="72">
        <v>40</v>
      </c>
      <c r="B311" s="72">
        <v>211</v>
      </c>
      <c r="C311" s="72">
        <v>422605</v>
      </c>
      <c r="D311" s="72">
        <v>344406</v>
      </c>
      <c r="E311" s="73" t="s">
        <v>427</v>
      </c>
      <c r="F311" s="72" t="s">
        <v>428</v>
      </c>
      <c r="G311" s="76">
        <v>76</v>
      </c>
      <c r="H311" s="76">
        <v>76</v>
      </c>
      <c r="I311" s="75">
        <v>2265914.59</v>
      </c>
      <c r="J311" s="75">
        <v>884484.36100000003</v>
      </c>
      <c r="K311" s="65">
        <f t="shared" si="69"/>
        <v>3150398.9509999999</v>
      </c>
      <c r="L311" s="75">
        <v>2430451</v>
      </c>
      <c r="M311" s="75">
        <v>1098923</v>
      </c>
      <c r="N311" s="75">
        <v>-164536.41</v>
      </c>
      <c r="O311" s="75">
        <v>-214438.639</v>
      </c>
      <c r="P311" s="75">
        <v>93.23</v>
      </c>
      <c r="Q311" s="75">
        <v>80.489999999999995</v>
      </c>
      <c r="R311" s="75">
        <v>3185939.1230000001</v>
      </c>
      <c r="S311" s="75">
        <v>1843670.969</v>
      </c>
      <c r="T311" s="75">
        <v>3455285</v>
      </c>
      <c r="U311" s="75">
        <v>2145246</v>
      </c>
      <c r="V311" s="75">
        <v>-269345.87699999998</v>
      </c>
      <c r="W311" s="75">
        <v>-301575.03100000002</v>
      </c>
      <c r="X311" s="75">
        <v>92.2</v>
      </c>
      <c r="Y311" s="75">
        <v>85.94</v>
      </c>
      <c r="Z311" s="75">
        <v>470859.94400000002</v>
      </c>
      <c r="AA311" s="75">
        <v>470127.59600000002</v>
      </c>
      <c r="AB311" s="75">
        <v>444201</v>
      </c>
      <c r="AC311" s="75">
        <v>447820</v>
      </c>
      <c r="AD311" s="75">
        <v>26658.944</v>
      </c>
      <c r="AE311" s="75">
        <v>22307.596000000001</v>
      </c>
      <c r="AF311" s="75">
        <v>106</v>
      </c>
      <c r="AG311" s="75">
        <v>104.98</v>
      </c>
      <c r="AH311" s="75">
        <v>3670506.4939999999</v>
      </c>
      <c r="AI311" s="75">
        <v>2323682.7519999999</v>
      </c>
      <c r="AJ311" s="75">
        <v>3916133</v>
      </c>
      <c r="AK311" s="75">
        <v>2607375</v>
      </c>
      <c r="AL311" s="75">
        <v>-245626.50599999999</v>
      </c>
      <c r="AM311" s="75">
        <v>-283692.24800000002</v>
      </c>
      <c r="AN311" s="75">
        <v>93.73</v>
      </c>
      <c r="AO311" s="75">
        <v>89.12</v>
      </c>
      <c r="AP311" s="75">
        <v>41920.25</v>
      </c>
      <c r="AQ311" s="75">
        <v>24258.83</v>
      </c>
      <c r="AR311" s="75">
        <v>45464.28</v>
      </c>
      <c r="AS311" s="75">
        <v>28226.92</v>
      </c>
      <c r="AT311" s="75">
        <v>-3544.03</v>
      </c>
      <c r="AU311" s="75">
        <v>-3968.09</v>
      </c>
      <c r="AV311" s="75">
        <v>92.2</v>
      </c>
      <c r="AW311" s="75">
        <v>85.94</v>
      </c>
      <c r="AX311" s="66">
        <v>29814.665657894733</v>
      </c>
      <c r="AY311" s="66">
        <v>11637.952118421053</v>
      </c>
      <c r="AZ311" s="66">
        <v>31979.61842105263</v>
      </c>
      <c r="BA311" s="66">
        <v>14459.513157894737</v>
      </c>
      <c r="BB311" s="66">
        <v>-2164.9527631578967</v>
      </c>
      <c r="BC311" s="66">
        <v>-2821.5610394736832</v>
      </c>
      <c r="BD311" s="66">
        <v>93.230210771581071</v>
      </c>
      <c r="BE311" s="67">
        <v>80.486472755597987</v>
      </c>
      <c r="BF311" s="59">
        <f t="shared" si="57"/>
        <v>0</v>
      </c>
      <c r="BG311" s="59"/>
      <c r="BH311" s="59"/>
      <c r="BI311" s="60">
        <f t="shared" si="70"/>
        <v>1170626.1903924407</v>
      </c>
      <c r="BJ311" s="59">
        <f t="shared" si="58"/>
        <v>1170626.1903924407</v>
      </c>
      <c r="BK311" s="69">
        <f t="shared" si="59"/>
        <v>841969.22532759851</v>
      </c>
      <c r="BL311" s="69">
        <f t="shared" si="59"/>
        <v>328656.96506484214</v>
      </c>
      <c r="BM311" s="69">
        <f t="shared" si="60"/>
        <v>465191.97078194492</v>
      </c>
      <c r="BN311" s="69">
        <f t="shared" si="61"/>
        <v>428016.18708932848</v>
      </c>
      <c r="BO311" s="69">
        <f t="shared" si="62"/>
        <v>37175.783692616424</v>
      </c>
      <c r="BP311" s="69">
        <f t="shared" si="63"/>
        <v>204248.9935153049</v>
      </c>
      <c r="BQ311" s="69">
        <f t="shared" si="64"/>
        <v>167073.20982268848</v>
      </c>
      <c r="BR311" s="69">
        <f t="shared" si="65"/>
        <v>37175.783692616424</v>
      </c>
      <c r="BS311" s="69">
        <f t="shared" si="66"/>
        <v>376777.25454565359</v>
      </c>
      <c r="BT311" s="69">
        <f t="shared" si="67"/>
        <v>124407.97154953724</v>
      </c>
      <c r="BU311" s="69">
        <f t="shared" si="68"/>
        <v>501185.22609519085</v>
      </c>
      <c r="BV311" s="83">
        <f t="shared" si="56"/>
        <v>0</v>
      </c>
    </row>
    <row r="312" spans="1:74" x14ac:dyDescent="0.25">
      <c r="A312" s="72">
        <v>40</v>
      </c>
      <c r="B312" s="72">
        <v>213</v>
      </c>
      <c r="C312" s="72">
        <v>422605</v>
      </c>
      <c r="D312" s="72">
        <v>421104</v>
      </c>
      <c r="E312" s="73" t="s">
        <v>427</v>
      </c>
      <c r="F312" s="72" t="s">
        <v>429</v>
      </c>
      <c r="G312" s="76">
        <v>148</v>
      </c>
      <c r="H312" s="76">
        <v>148</v>
      </c>
      <c r="I312" s="75">
        <v>20193.039000000001</v>
      </c>
      <c r="J312" s="75">
        <v>11474.834000000001</v>
      </c>
      <c r="K312" s="65">
        <f t="shared" si="69"/>
        <v>31667.873</v>
      </c>
      <c r="L312" s="75">
        <v>9462</v>
      </c>
      <c r="M312" s="75">
        <v>11452</v>
      </c>
      <c r="N312" s="75">
        <v>10731.039000000001</v>
      </c>
      <c r="O312" s="75">
        <v>22.834</v>
      </c>
      <c r="P312" s="75">
        <v>213.41</v>
      </c>
      <c r="Q312" s="75">
        <v>100.2</v>
      </c>
      <c r="R312" s="75">
        <v>34431.457000000002</v>
      </c>
      <c r="S312" s="75">
        <v>25208.780999999999</v>
      </c>
      <c r="T312" s="75">
        <v>16362</v>
      </c>
      <c r="U312" s="75">
        <v>19820</v>
      </c>
      <c r="V312" s="75">
        <v>18069.456999999999</v>
      </c>
      <c r="W312" s="75">
        <v>5388.7809999999999</v>
      </c>
      <c r="X312" s="75">
        <v>210.44</v>
      </c>
      <c r="Y312" s="75">
        <v>127.19</v>
      </c>
      <c r="Z312" s="75">
        <v>10922.305</v>
      </c>
      <c r="AA312" s="75">
        <v>10766.648999999999</v>
      </c>
      <c r="AB312" s="75">
        <v>12316</v>
      </c>
      <c r="AC312" s="75">
        <v>12550</v>
      </c>
      <c r="AD312" s="75">
        <v>-1393.6949999999999</v>
      </c>
      <c r="AE312" s="75">
        <v>-1783.3510000000001</v>
      </c>
      <c r="AF312" s="75">
        <v>88.68</v>
      </c>
      <c r="AG312" s="75">
        <v>85.79</v>
      </c>
      <c r="AH312" s="75">
        <v>69405.149000000005</v>
      </c>
      <c r="AI312" s="75">
        <v>61917.572999999997</v>
      </c>
      <c r="AJ312" s="75">
        <v>80458</v>
      </c>
      <c r="AK312" s="75">
        <v>85449</v>
      </c>
      <c r="AL312" s="75">
        <v>-11052.851000000001</v>
      </c>
      <c r="AM312" s="75">
        <v>-23531.427</v>
      </c>
      <c r="AN312" s="75">
        <v>86.26</v>
      </c>
      <c r="AO312" s="75">
        <v>72.459999999999994</v>
      </c>
      <c r="AP312" s="75">
        <v>232.64</v>
      </c>
      <c r="AQ312" s="75">
        <v>170.33</v>
      </c>
      <c r="AR312" s="75">
        <v>110.55</v>
      </c>
      <c r="AS312" s="75">
        <v>133.91999999999999</v>
      </c>
      <c r="AT312" s="75">
        <v>122.09</v>
      </c>
      <c r="AU312" s="75">
        <v>36.409999999999997</v>
      </c>
      <c r="AV312" s="75">
        <v>210.44</v>
      </c>
      <c r="AW312" s="75">
        <v>127.19</v>
      </c>
      <c r="AX312" s="66">
        <v>136.43945270270271</v>
      </c>
      <c r="AY312" s="66">
        <v>77.532662162162168</v>
      </c>
      <c r="AZ312" s="66">
        <v>63.932432432432435</v>
      </c>
      <c r="BA312" s="66">
        <v>77.378378378378372</v>
      </c>
      <c r="BB312" s="66">
        <v>72.507020270270274</v>
      </c>
      <c r="BC312" s="66">
        <v>0.15428378378379648</v>
      </c>
      <c r="BD312" s="66">
        <v>213.41195307545973</v>
      </c>
      <c r="BE312" s="67">
        <v>100.19938875305625</v>
      </c>
      <c r="BF312" s="59">
        <f t="shared" si="57"/>
        <v>0</v>
      </c>
      <c r="BG312" s="59"/>
      <c r="BH312" s="59"/>
      <c r="BI312" s="60">
        <f t="shared" si="70"/>
        <v>11767.157780462845</v>
      </c>
      <c r="BJ312" s="59">
        <f t="shared" si="58"/>
        <v>11767.157780462845</v>
      </c>
      <c r="BK312" s="69">
        <f t="shared" si="59"/>
        <v>7503.3355091464355</v>
      </c>
      <c r="BL312" s="69">
        <f t="shared" si="59"/>
        <v>4263.8222713164096</v>
      </c>
      <c r="BM312" s="69">
        <f t="shared" si="60"/>
        <v>76209.277879547546</v>
      </c>
      <c r="BN312" s="69">
        <f t="shared" si="61"/>
        <v>3814.3306886629416</v>
      </c>
      <c r="BO312" s="69">
        <f t="shared" si="62"/>
        <v>72394.947190884603</v>
      </c>
      <c r="BP312" s="69">
        <f t="shared" si="63"/>
        <v>74562.466972008828</v>
      </c>
      <c r="BQ312" s="69">
        <f t="shared" si="64"/>
        <v>2167.5197811242251</v>
      </c>
      <c r="BR312" s="69">
        <f t="shared" si="65"/>
        <v>72394.947190884603</v>
      </c>
      <c r="BS312" s="69">
        <f t="shared" si="66"/>
        <v>-68705.942370401113</v>
      </c>
      <c r="BT312" s="69">
        <f t="shared" si="67"/>
        <v>-70298.644700692414</v>
      </c>
      <c r="BU312" s="69">
        <f t="shared" si="68"/>
        <v>-139004.58707109353</v>
      </c>
      <c r="BV312" s="83">
        <f t="shared" si="56"/>
        <v>0</v>
      </c>
    </row>
    <row r="313" spans="1:74" x14ac:dyDescent="0.25">
      <c r="A313" s="72">
        <v>40</v>
      </c>
      <c r="B313" s="72">
        <v>215</v>
      </c>
      <c r="C313" s="72">
        <v>420008</v>
      </c>
      <c r="D313" s="72">
        <v>421104</v>
      </c>
      <c r="E313" s="89" t="s">
        <v>430</v>
      </c>
      <c r="F313" s="72" t="s">
        <v>427</v>
      </c>
      <c r="G313" s="76">
        <v>34</v>
      </c>
      <c r="H313" s="76">
        <v>34</v>
      </c>
      <c r="I313" s="75">
        <v>1024189.852</v>
      </c>
      <c r="J313" s="75">
        <v>417338.89600000001</v>
      </c>
      <c r="K313" s="65">
        <f t="shared" si="69"/>
        <v>1441528.7479999999</v>
      </c>
      <c r="L313" s="75">
        <v>1090199</v>
      </c>
      <c r="M313" s="75">
        <v>520541</v>
      </c>
      <c r="N313" s="75">
        <v>-66009.148000000001</v>
      </c>
      <c r="O313" s="75">
        <v>-103202.10400000001</v>
      </c>
      <c r="P313" s="75">
        <v>93.95</v>
      </c>
      <c r="Q313" s="75">
        <v>80.17</v>
      </c>
      <c r="R313" s="75">
        <v>1437832.4739999999</v>
      </c>
      <c r="S313" s="75">
        <v>855724.18799999997</v>
      </c>
      <c r="T313" s="75">
        <v>1557312</v>
      </c>
      <c r="U313" s="75">
        <v>999049</v>
      </c>
      <c r="V313" s="75">
        <v>-119479.526</v>
      </c>
      <c r="W313" s="75">
        <v>-143324.81200000001</v>
      </c>
      <c r="X313" s="75">
        <v>92.33</v>
      </c>
      <c r="Y313" s="75">
        <v>85.65</v>
      </c>
      <c r="Z313" s="75">
        <v>212463.83799999999</v>
      </c>
      <c r="AA313" s="75">
        <v>211973.92800000001</v>
      </c>
      <c r="AB313" s="75">
        <v>197369</v>
      </c>
      <c r="AC313" s="75">
        <v>199108</v>
      </c>
      <c r="AD313" s="75">
        <v>15094.838</v>
      </c>
      <c r="AE313" s="75">
        <v>12865.928</v>
      </c>
      <c r="AF313" s="75">
        <v>107.65</v>
      </c>
      <c r="AG313" s="75">
        <v>106.46</v>
      </c>
      <c r="AH313" s="75">
        <v>1665234.561</v>
      </c>
      <c r="AI313" s="75">
        <v>1082192.118</v>
      </c>
      <c r="AJ313" s="75">
        <v>1772133</v>
      </c>
      <c r="AK313" s="75">
        <v>1219045</v>
      </c>
      <c r="AL313" s="75">
        <v>-106898.439</v>
      </c>
      <c r="AM313" s="75">
        <v>-136852.88200000001</v>
      </c>
      <c r="AN313" s="75">
        <v>93.97</v>
      </c>
      <c r="AO313" s="75">
        <v>88.77</v>
      </c>
      <c r="AP313" s="75">
        <v>42289.19</v>
      </c>
      <c r="AQ313" s="75">
        <v>25168.36</v>
      </c>
      <c r="AR313" s="75">
        <v>45803.29</v>
      </c>
      <c r="AS313" s="75">
        <v>29383.79</v>
      </c>
      <c r="AT313" s="75">
        <v>-3514.1</v>
      </c>
      <c r="AU313" s="75">
        <v>-4215.43</v>
      </c>
      <c r="AV313" s="75">
        <v>92.33</v>
      </c>
      <c r="AW313" s="75">
        <v>85.65</v>
      </c>
      <c r="AX313" s="66">
        <v>30123.230941176469</v>
      </c>
      <c r="AY313" s="66">
        <v>12274.673411764707</v>
      </c>
      <c r="AZ313" s="66">
        <v>32064.676470588234</v>
      </c>
      <c r="BA313" s="66">
        <v>15310.029411764706</v>
      </c>
      <c r="BB313" s="66">
        <v>-1941.4455294117652</v>
      </c>
      <c r="BC313" s="66">
        <v>-3035.3559999999998</v>
      </c>
      <c r="BD313" s="66">
        <v>93.945220276298187</v>
      </c>
      <c r="BE313" s="67">
        <v>80.174068132961679</v>
      </c>
      <c r="BF313" s="59">
        <f t="shared" si="57"/>
        <v>0</v>
      </c>
      <c r="BG313" s="59"/>
      <c r="BH313" s="59"/>
      <c r="BI313" s="60">
        <f t="shared" si="70"/>
        <v>535643.68604070949</v>
      </c>
      <c r="BJ313" s="59">
        <f t="shared" si="58"/>
        <v>535643.68604070949</v>
      </c>
      <c r="BK313" s="69">
        <f t="shared" si="59"/>
        <v>380568.7734579739</v>
      </c>
      <c r="BL313" s="69">
        <f t="shared" si="59"/>
        <v>155074.91258273562</v>
      </c>
      <c r="BM313" s="69">
        <f t="shared" si="60"/>
        <v>210093.9190276599</v>
      </c>
      <c r="BN313" s="69">
        <f t="shared" si="61"/>
        <v>193462.64737569992</v>
      </c>
      <c r="BO313" s="69">
        <f t="shared" si="62"/>
        <v>16631.271651959978</v>
      </c>
      <c r="BP313" s="69">
        <f t="shared" si="63"/>
        <v>95463.811844920128</v>
      </c>
      <c r="BQ313" s="69">
        <f t="shared" si="64"/>
        <v>78832.54019296015</v>
      </c>
      <c r="BR313" s="69">
        <f t="shared" si="65"/>
        <v>16631.271651959978</v>
      </c>
      <c r="BS313" s="69">
        <f t="shared" si="66"/>
        <v>170474.85443031401</v>
      </c>
      <c r="BT313" s="69">
        <f t="shared" si="67"/>
        <v>59611.10073781549</v>
      </c>
      <c r="BU313" s="69">
        <f t="shared" si="68"/>
        <v>230085.9551681295</v>
      </c>
      <c r="BV313" s="83">
        <f t="shared" si="56"/>
        <v>0</v>
      </c>
    </row>
    <row r="314" spans="1:74" x14ac:dyDescent="0.25">
      <c r="A314" s="72">
        <v>40</v>
      </c>
      <c r="B314" s="72">
        <v>217</v>
      </c>
      <c r="C314" s="72">
        <v>411102</v>
      </c>
      <c r="D314" s="72">
        <v>420008</v>
      </c>
      <c r="E314" s="89" t="s">
        <v>431</v>
      </c>
      <c r="F314" s="85" t="s">
        <v>430</v>
      </c>
      <c r="G314" s="76">
        <v>77</v>
      </c>
      <c r="H314" s="76">
        <v>77</v>
      </c>
      <c r="I314" s="75">
        <v>2360368.1239999998</v>
      </c>
      <c r="J314" s="75">
        <v>1031696.1</v>
      </c>
      <c r="K314" s="65">
        <f t="shared" si="69"/>
        <v>3392064.2239999999</v>
      </c>
      <c r="L314" s="75">
        <v>2504614</v>
      </c>
      <c r="M314" s="75">
        <v>1250965</v>
      </c>
      <c r="N314" s="75">
        <v>-144245.87599999999</v>
      </c>
      <c r="O314" s="75">
        <v>-219268.9</v>
      </c>
      <c r="P314" s="75">
        <v>94.24</v>
      </c>
      <c r="Q314" s="75">
        <v>82.47</v>
      </c>
      <c r="R314" s="75">
        <v>3330190.74</v>
      </c>
      <c r="S314" s="75">
        <v>2058395.71</v>
      </c>
      <c r="T314" s="75">
        <v>3617187</v>
      </c>
      <c r="U314" s="75">
        <v>2376826</v>
      </c>
      <c r="V314" s="75">
        <v>-286996.26</v>
      </c>
      <c r="W314" s="75">
        <v>-318430.28999999998</v>
      </c>
      <c r="X314" s="75">
        <v>92.07</v>
      </c>
      <c r="Y314" s="75">
        <v>86.6</v>
      </c>
      <c r="Z314" s="75">
        <v>481686.17800000001</v>
      </c>
      <c r="AA314" s="75">
        <v>481187.03399999999</v>
      </c>
      <c r="AB314" s="75">
        <v>477709</v>
      </c>
      <c r="AC314" s="75">
        <v>480685</v>
      </c>
      <c r="AD314" s="75">
        <v>3977.1779999999999</v>
      </c>
      <c r="AE314" s="75">
        <v>502.03399999999999</v>
      </c>
      <c r="AF314" s="75">
        <v>100.83</v>
      </c>
      <c r="AG314" s="75">
        <v>100.1</v>
      </c>
      <c r="AH314" s="75">
        <v>3828740.8480000002</v>
      </c>
      <c r="AI314" s="75">
        <v>2551413.48</v>
      </c>
      <c r="AJ314" s="75">
        <v>4112329</v>
      </c>
      <c r="AK314" s="75">
        <v>2870102</v>
      </c>
      <c r="AL314" s="75">
        <v>-283588.152</v>
      </c>
      <c r="AM314" s="75">
        <v>-318688.52</v>
      </c>
      <c r="AN314" s="75">
        <v>93.1</v>
      </c>
      <c r="AO314" s="75">
        <v>88.9</v>
      </c>
      <c r="AP314" s="75">
        <v>43249.23</v>
      </c>
      <c r="AQ314" s="75">
        <v>26732.41</v>
      </c>
      <c r="AR314" s="75">
        <v>46976.45</v>
      </c>
      <c r="AS314" s="75">
        <v>30867.87</v>
      </c>
      <c r="AT314" s="75">
        <v>-3727.22</v>
      </c>
      <c r="AU314" s="75">
        <v>-4135.46</v>
      </c>
      <c r="AV314" s="75">
        <v>92.07</v>
      </c>
      <c r="AW314" s="75">
        <v>86.6</v>
      </c>
      <c r="AX314" s="66">
        <v>30654.131480519478</v>
      </c>
      <c r="AY314" s="66">
        <v>13398.650649350649</v>
      </c>
      <c r="AZ314" s="66">
        <v>32527.454545454544</v>
      </c>
      <c r="BA314" s="66">
        <v>16246.298701298701</v>
      </c>
      <c r="BB314" s="66">
        <v>-1873.3230649350662</v>
      </c>
      <c r="BC314" s="66">
        <v>-2847.6480519480519</v>
      </c>
      <c r="BD314" s="66">
        <v>94.240794150316177</v>
      </c>
      <c r="BE314" s="67">
        <v>82.472019600868123</v>
      </c>
      <c r="BF314" s="59">
        <f t="shared" si="57"/>
        <v>0</v>
      </c>
      <c r="BG314" s="59"/>
      <c r="BH314" s="59"/>
      <c r="BI314" s="60">
        <f t="shared" si="70"/>
        <v>1260424.2452681069</v>
      </c>
      <c r="BJ314" s="59">
        <f t="shared" si="58"/>
        <v>1260424.2452681069</v>
      </c>
      <c r="BK314" s="69">
        <f t="shared" si="59"/>
        <v>877066.29791912728</v>
      </c>
      <c r="BL314" s="69">
        <f t="shared" si="59"/>
        <v>383357.94734897959</v>
      </c>
      <c r="BM314" s="69">
        <f t="shared" si="60"/>
        <v>483522.76984403917</v>
      </c>
      <c r="BN314" s="69">
        <f t="shared" si="61"/>
        <v>445857.83110283571</v>
      </c>
      <c r="BO314" s="69">
        <f t="shared" si="62"/>
        <v>37664.938741203478</v>
      </c>
      <c r="BP314" s="69">
        <f t="shared" si="63"/>
        <v>232545.46641234157</v>
      </c>
      <c r="BQ314" s="69">
        <f t="shared" si="64"/>
        <v>194880.52767113809</v>
      </c>
      <c r="BR314" s="69">
        <f t="shared" si="65"/>
        <v>37664.938741203478</v>
      </c>
      <c r="BS314" s="69">
        <f t="shared" si="66"/>
        <v>393543.52807508811</v>
      </c>
      <c r="BT314" s="69">
        <f t="shared" si="67"/>
        <v>150812.48093663802</v>
      </c>
      <c r="BU314" s="69">
        <f t="shared" si="68"/>
        <v>544356.00901172613</v>
      </c>
      <c r="BV314" s="83">
        <f t="shared" si="56"/>
        <v>0</v>
      </c>
    </row>
    <row r="315" spans="1:74" x14ac:dyDescent="0.25">
      <c r="A315" s="72">
        <v>40</v>
      </c>
      <c r="B315" s="72">
        <v>219</v>
      </c>
      <c r="C315" s="72">
        <v>428300</v>
      </c>
      <c r="D315" s="72">
        <v>420008</v>
      </c>
      <c r="E315" s="73" t="s">
        <v>432</v>
      </c>
      <c r="F315" s="85" t="s">
        <v>430</v>
      </c>
      <c r="G315" s="76">
        <v>122</v>
      </c>
      <c r="H315" s="76">
        <v>122</v>
      </c>
      <c r="I315" s="75">
        <v>67471.944000000003</v>
      </c>
      <c r="J315" s="75">
        <v>44551.389000000003</v>
      </c>
      <c r="K315" s="65">
        <f t="shared" si="69"/>
        <v>112023.33300000001</v>
      </c>
      <c r="L315" s="75">
        <v>55057</v>
      </c>
      <c r="M315" s="75">
        <v>35125</v>
      </c>
      <c r="N315" s="75">
        <v>12414.944</v>
      </c>
      <c r="O315" s="75">
        <v>9426.3889999999992</v>
      </c>
      <c r="P315" s="75">
        <v>122.55</v>
      </c>
      <c r="Q315" s="75">
        <v>126.84</v>
      </c>
      <c r="R315" s="75">
        <v>106194.211</v>
      </c>
      <c r="S315" s="75">
        <v>91885.625</v>
      </c>
      <c r="T315" s="75">
        <v>87320</v>
      </c>
      <c r="U315" s="75">
        <v>64589</v>
      </c>
      <c r="V315" s="75">
        <v>18874.210999999999</v>
      </c>
      <c r="W315" s="75">
        <v>27296.625</v>
      </c>
      <c r="X315" s="75">
        <v>121.61</v>
      </c>
      <c r="Y315" s="75">
        <v>142.26</v>
      </c>
      <c r="Z315" s="75">
        <v>76678.578999999998</v>
      </c>
      <c r="AA315" s="75">
        <v>76387.262000000002</v>
      </c>
      <c r="AB315" s="75">
        <v>60200</v>
      </c>
      <c r="AC315" s="75">
        <v>60544</v>
      </c>
      <c r="AD315" s="75">
        <v>16478.579000000002</v>
      </c>
      <c r="AE315" s="75">
        <v>15843.262000000001</v>
      </c>
      <c r="AF315" s="75">
        <v>127.37</v>
      </c>
      <c r="AG315" s="75">
        <v>126.17</v>
      </c>
      <c r="AH315" s="75">
        <v>195494.342</v>
      </c>
      <c r="AI315" s="75">
        <v>176460.818</v>
      </c>
      <c r="AJ315" s="75">
        <v>181594</v>
      </c>
      <c r="AK315" s="75">
        <v>151058</v>
      </c>
      <c r="AL315" s="75">
        <v>13900.342000000001</v>
      </c>
      <c r="AM315" s="75">
        <v>25402.817999999999</v>
      </c>
      <c r="AN315" s="75">
        <v>107.65</v>
      </c>
      <c r="AO315" s="75">
        <v>116.82</v>
      </c>
      <c r="AP315" s="75">
        <v>870.44</v>
      </c>
      <c r="AQ315" s="75">
        <v>753.16</v>
      </c>
      <c r="AR315" s="75">
        <v>715.74</v>
      </c>
      <c r="AS315" s="75">
        <v>529.41999999999996</v>
      </c>
      <c r="AT315" s="75">
        <v>154.69999999999999</v>
      </c>
      <c r="AU315" s="75">
        <v>223.74</v>
      </c>
      <c r="AV315" s="75">
        <v>121.61</v>
      </c>
      <c r="AW315" s="75">
        <v>142.26</v>
      </c>
      <c r="AX315" s="66">
        <v>553.04872131147545</v>
      </c>
      <c r="AY315" s="66">
        <v>365.1753196721312</v>
      </c>
      <c r="AZ315" s="66">
        <v>451.28688524590166</v>
      </c>
      <c r="BA315" s="66">
        <v>287.90983606557376</v>
      </c>
      <c r="BB315" s="66">
        <v>101.76183606557379</v>
      </c>
      <c r="BC315" s="66">
        <v>77.265483606557439</v>
      </c>
      <c r="BD315" s="66">
        <v>122.54925622536643</v>
      </c>
      <c r="BE315" s="67">
        <v>126.83669466192174</v>
      </c>
      <c r="BF315" s="59">
        <f t="shared" si="57"/>
        <v>0</v>
      </c>
      <c r="BG315" s="59"/>
      <c r="BH315" s="59"/>
      <c r="BI315" s="60">
        <f t="shared" si="70"/>
        <v>41625.663791955027</v>
      </c>
      <c r="BJ315" s="59">
        <f t="shared" si="58"/>
        <v>41625.663791955027</v>
      </c>
      <c r="BK315" s="69">
        <f t="shared" si="59"/>
        <v>25071.245258642834</v>
      </c>
      <c r="BL315" s="69">
        <f t="shared" si="59"/>
        <v>16554.418533312193</v>
      </c>
      <c r="BM315" s="69">
        <f t="shared" si="60"/>
        <v>72421.917144275372</v>
      </c>
      <c r="BN315" s="69">
        <f t="shared" si="61"/>
        <v>12745.001216654286</v>
      </c>
      <c r="BO315" s="69">
        <f t="shared" si="62"/>
        <v>59676.915927621092</v>
      </c>
      <c r="BP315" s="69">
        <f t="shared" si="63"/>
        <v>68092.376833988907</v>
      </c>
      <c r="BQ315" s="69">
        <f t="shared" si="64"/>
        <v>8415.4609063678126</v>
      </c>
      <c r="BR315" s="69">
        <f t="shared" si="65"/>
        <v>59676.915927621092</v>
      </c>
      <c r="BS315" s="69">
        <f t="shared" si="66"/>
        <v>-47350.671885632539</v>
      </c>
      <c r="BT315" s="69">
        <f t="shared" si="67"/>
        <v>-51537.958300676713</v>
      </c>
      <c r="BU315" s="69">
        <f t="shared" si="68"/>
        <v>-98888.630186309252</v>
      </c>
      <c r="BV315" s="83">
        <f t="shared" si="56"/>
        <v>0</v>
      </c>
    </row>
    <row r="316" spans="1:74" x14ac:dyDescent="0.25">
      <c r="A316" s="72">
        <v>40</v>
      </c>
      <c r="B316" s="72">
        <v>221</v>
      </c>
      <c r="C316" s="72">
        <v>421602</v>
      </c>
      <c r="D316" s="72">
        <v>421903</v>
      </c>
      <c r="E316" s="73" t="s">
        <v>433</v>
      </c>
      <c r="F316" s="72" t="s">
        <v>434</v>
      </c>
      <c r="G316" s="76">
        <v>46</v>
      </c>
      <c r="H316" s="76">
        <v>46</v>
      </c>
      <c r="I316" s="75">
        <v>117.078</v>
      </c>
      <c r="J316" s="75">
        <v>264.01499999999999</v>
      </c>
      <c r="K316" s="65">
        <f t="shared" si="69"/>
        <v>381.09299999999996</v>
      </c>
      <c r="L316" s="75">
        <v>0</v>
      </c>
      <c r="M316" s="75">
        <v>0</v>
      </c>
      <c r="N316" s="75">
        <v>117.078</v>
      </c>
      <c r="O316" s="75">
        <v>264.01499999999999</v>
      </c>
      <c r="P316" s="75">
        <v>0</v>
      </c>
      <c r="Q316" s="75">
        <v>0</v>
      </c>
      <c r="R316" s="75">
        <v>260.83800000000002</v>
      </c>
      <c r="S316" s="75">
        <v>445.536</v>
      </c>
      <c r="T316" s="75">
        <v>0</v>
      </c>
      <c r="U316" s="75">
        <v>0</v>
      </c>
      <c r="V316" s="75">
        <v>260.83800000000002</v>
      </c>
      <c r="W316" s="75">
        <v>445.536</v>
      </c>
      <c r="X316" s="75">
        <v>0</v>
      </c>
      <c r="Y316" s="75">
        <v>0</v>
      </c>
      <c r="Z316" s="75">
        <v>0</v>
      </c>
      <c r="AA316" s="75">
        <v>0</v>
      </c>
      <c r="AB316" s="75">
        <v>0</v>
      </c>
      <c r="AC316" s="75">
        <v>0</v>
      </c>
      <c r="AD316" s="75">
        <v>0</v>
      </c>
      <c r="AE316" s="75">
        <v>0</v>
      </c>
      <c r="AF316" s="75">
        <v>0</v>
      </c>
      <c r="AG316" s="75">
        <v>0</v>
      </c>
      <c r="AH316" s="75">
        <v>1759.788</v>
      </c>
      <c r="AI316" s="75">
        <v>2613.5360000000001</v>
      </c>
      <c r="AJ316" s="75">
        <v>3471</v>
      </c>
      <c r="AK316" s="75">
        <v>5238</v>
      </c>
      <c r="AL316" s="75">
        <v>-1711.212</v>
      </c>
      <c r="AM316" s="75">
        <v>-2624.4639999999999</v>
      </c>
      <c r="AN316" s="75">
        <v>50.7</v>
      </c>
      <c r="AO316" s="75">
        <v>49.9</v>
      </c>
      <c r="AP316" s="75">
        <v>5.67</v>
      </c>
      <c r="AQ316" s="75">
        <v>9.69</v>
      </c>
      <c r="AR316" s="75">
        <v>0</v>
      </c>
      <c r="AS316" s="75">
        <v>0</v>
      </c>
      <c r="AT316" s="75">
        <v>5.67</v>
      </c>
      <c r="AU316" s="75">
        <v>9.69</v>
      </c>
      <c r="AV316" s="75">
        <v>0</v>
      </c>
      <c r="AW316" s="75">
        <v>0</v>
      </c>
      <c r="AX316" s="66">
        <v>2.5451739130434783</v>
      </c>
      <c r="AY316" s="66">
        <v>5.7394565217391298</v>
      </c>
      <c r="AZ316" s="66">
        <v>0</v>
      </c>
      <c r="BA316" s="66">
        <v>0</v>
      </c>
      <c r="BB316" s="66">
        <v>2.5451739130434783</v>
      </c>
      <c r="BC316" s="66">
        <v>5.7394565217391298</v>
      </c>
      <c r="BD316" s="66">
        <v>0</v>
      </c>
      <c r="BE316" s="67">
        <v>0</v>
      </c>
      <c r="BF316" s="59">
        <f t="shared" si="57"/>
        <v>0</v>
      </c>
      <c r="BG316" s="59"/>
      <c r="BH316" s="59"/>
      <c r="BI316" s="60">
        <f t="shared" si="70"/>
        <v>141.60665163807894</v>
      </c>
      <c r="BJ316" s="59">
        <f t="shared" si="58"/>
        <v>141.60665163807894</v>
      </c>
      <c r="BK316" s="69">
        <f t="shared" si="59"/>
        <v>43.503878477125035</v>
      </c>
      <c r="BL316" s="69">
        <f t="shared" si="59"/>
        <v>98.10277316095393</v>
      </c>
      <c r="BM316" s="69">
        <f t="shared" si="60"/>
        <v>22523.247490086749</v>
      </c>
      <c r="BN316" s="69">
        <f t="shared" si="61"/>
        <v>22.115255082074565</v>
      </c>
      <c r="BO316" s="69">
        <f t="shared" si="62"/>
        <v>22501.132235004676</v>
      </c>
      <c r="BP316" s="69">
        <f t="shared" si="63"/>
        <v>22551.002911566404</v>
      </c>
      <c r="BQ316" s="69">
        <f t="shared" si="64"/>
        <v>49.870676561727358</v>
      </c>
      <c r="BR316" s="69">
        <f t="shared" si="65"/>
        <v>22501.132235004676</v>
      </c>
      <c r="BS316" s="69">
        <f t="shared" si="66"/>
        <v>-22479.743611609625</v>
      </c>
      <c r="BT316" s="69">
        <f t="shared" si="67"/>
        <v>-22452.90013840545</v>
      </c>
      <c r="BU316" s="69">
        <f t="shared" si="68"/>
        <v>-44932.643750015079</v>
      </c>
      <c r="BV316" s="83">
        <f t="shared" si="56"/>
        <v>0</v>
      </c>
    </row>
    <row r="317" spans="1:74" x14ac:dyDescent="0.25">
      <c r="A317" s="72">
        <v>40</v>
      </c>
      <c r="B317" s="72">
        <v>223</v>
      </c>
      <c r="C317" s="72">
        <v>421104</v>
      </c>
      <c r="D317" s="72">
        <v>338119</v>
      </c>
      <c r="E317" s="73" t="s">
        <v>429</v>
      </c>
      <c r="F317" s="72" t="s">
        <v>102</v>
      </c>
      <c r="G317" s="76">
        <v>95</v>
      </c>
      <c r="H317" s="76">
        <v>95</v>
      </c>
      <c r="I317" s="75">
        <v>1477.463</v>
      </c>
      <c r="J317" s="75">
        <v>4096.4960000000001</v>
      </c>
      <c r="K317" s="65">
        <f t="shared" si="69"/>
        <v>5573.9589999999998</v>
      </c>
      <c r="L317" s="75">
        <v>0</v>
      </c>
      <c r="M317" s="75">
        <v>1162</v>
      </c>
      <c r="N317" s="75">
        <v>1477.463</v>
      </c>
      <c r="O317" s="75">
        <v>2934.4960000000001</v>
      </c>
      <c r="P317" s="75">
        <v>0</v>
      </c>
      <c r="Q317" s="75">
        <v>352.54</v>
      </c>
      <c r="R317" s="75">
        <v>3846.971</v>
      </c>
      <c r="S317" s="75">
        <v>6226.04</v>
      </c>
      <c r="T317" s="75">
        <v>100</v>
      </c>
      <c r="U317" s="75">
        <v>2714</v>
      </c>
      <c r="V317" s="75">
        <v>3746.971</v>
      </c>
      <c r="W317" s="75">
        <v>3512.04</v>
      </c>
      <c r="X317" s="75">
        <v>3846.97</v>
      </c>
      <c r="Y317" s="75">
        <v>229.4</v>
      </c>
      <c r="Z317" s="75">
        <v>136.83000000000001</v>
      </c>
      <c r="AA317" s="75">
        <v>147.07599999999999</v>
      </c>
      <c r="AB317" s="75">
        <v>0</v>
      </c>
      <c r="AC317" s="75">
        <v>0</v>
      </c>
      <c r="AD317" s="75">
        <v>136.83000000000001</v>
      </c>
      <c r="AE317" s="75">
        <v>147.07599999999999</v>
      </c>
      <c r="AF317" s="75">
        <v>0</v>
      </c>
      <c r="AG317" s="75">
        <v>0</v>
      </c>
      <c r="AH317" s="75">
        <v>9041.3549999999996</v>
      </c>
      <c r="AI317" s="75">
        <v>16736.643</v>
      </c>
      <c r="AJ317" s="75">
        <v>13210</v>
      </c>
      <c r="AK317" s="75">
        <v>23313</v>
      </c>
      <c r="AL317" s="75">
        <v>-4168.6450000000004</v>
      </c>
      <c r="AM317" s="75">
        <v>-6576.357</v>
      </c>
      <c r="AN317" s="75">
        <v>68.44</v>
      </c>
      <c r="AO317" s="75">
        <v>71.790000000000006</v>
      </c>
      <c r="AP317" s="75">
        <v>40.49</v>
      </c>
      <c r="AQ317" s="75">
        <v>65.540000000000006</v>
      </c>
      <c r="AR317" s="75">
        <v>1.05</v>
      </c>
      <c r="AS317" s="75">
        <v>28.57</v>
      </c>
      <c r="AT317" s="75">
        <v>39.44</v>
      </c>
      <c r="AU317" s="75">
        <v>36.97</v>
      </c>
      <c r="AV317" s="75">
        <v>3856.19</v>
      </c>
      <c r="AW317" s="75">
        <v>229.4</v>
      </c>
      <c r="AX317" s="66">
        <v>15.552242105263158</v>
      </c>
      <c r="AY317" s="66">
        <v>43.121010526315793</v>
      </c>
      <c r="AZ317" s="66">
        <v>0</v>
      </c>
      <c r="BA317" s="66">
        <v>12.231578947368421</v>
      </c>
      <c r="BB317" s="66">
        <v>15.552242105263158</v>
      </c>
      <c r="BC317" s="66">
        <v>30.889431578947374</v>
      </c>
      <c r="BD317" s="66">
        <v>0</v>
      </c>
      <c r="BE317" s="67">
        <v>352.53838209982791</v>
      </c>
      <c r="BF317" s="59">
        <f t="shared" si="57"/>
        <v>0</v>
      </c>
      <c r="BG317" s="59"/>
      <c r="BH317" s="59"/>
      <c r="BI317" s="60">
        <f t="shared" si="70"/>
        <v>2071.1733628220277</v>
      </c>
      <c r="BJ317" s="59">
        <f t="shared" si="58"/>
        <v>2071.1733628220277</v>
      </c>
      <c r="BK317" s="69">
        <f t="shared" si="59"/>
        <v>548.99614621405033</v>
      </c>
      <c r="BL317" s="69">
        <f t="shared" si="59"/>
        <v>1522.1772166079775</v>
      </c>
      <c r="BM317" s="69">
        <f t="shared" si="60"/>
        <v>46748.812544410641</v>
      </c>
      <c r="BN317" s="69">
        <f t="shared" si="61"/>
        <v>279.08292864011281</v>
      </c>
      <c r="BO317" s="69">
        <f t="shared" si="62"/>
        <v>46469.729615770528</v>
      </c>
      <c r="BP317" s="69">
        <f t="shared" si="63"/>
        <v>47243.530449255028</v>
      </c>
      <c r="BQ317" s="69">
        <f t="shared" si="64"/>
        <v>773.80083348449853</v>
      </c>
      <c r="BR317" s="69">
        <f t="shared" si="65"/>
        <v>46469.729615770528</v>
      </c>
      <c r="BS317" s="69">
        <f t="shared" si="66"/>
        <v>-46199.816398196592</v>
      </c>
      <c r="BT317" s="69">
        <f t="shared" si="67"/>
        <v>-45721.353232647052</v>
      </c>
      <c r="BU317" s="69">
        <f t="shared" si="68"/>
        <v>-91921.169630843651</v>
      </c>
      <c r="BV317" s="83">
        <f t="shared" si="56"/>
        <v>0</v>
      </c>
    </row>
    <row r="318" spans="1:74" x14ac:dyDescent="0.25">
      <c r="A318" s="72">
        <v>40</v>
      </c>
      <c r="B318" s="72">
        <v>227</v>
      </c>
      <c r="C318" s="72">
        <v>421104</v>
      </c>
      <c r="D318" s="72">
        <v>408720</v>
      </c>
      <c r="E318" s="73" t="s">
        <v>429</v>
      </c>
      <c r="F318" s="72" t="s">
        <v>414</v>
      </c>
      <c r="G318" s="76">
        <v>113</v>
      </c>
      <c r="H318" s="76">
        <v>113</v>
      </c>
      <c r="I318" s="75">
        <v>162933.75</v>
      </c>
      <c r="J318" s="75">
        <v>92239.92</v>
      </c>
      <c r="K318" s="65">
        <f t="shared" si="69"/>
        <v>255173.66999999998</v>
      </c>
      <c r="L318" s="75">
        <v>162148</v>
      </c>
      <c r="M318" s="75">
        <v>102677</v>
      </c>
      <c r="N318" s="75">
        <v>785.75</v>
      </c>
      <c r="O318" s="75">
        <v>-10437.08</v>
      </c>
      <c r="P318" s="75">
        <v>100.48</v>
      </c>
      <c r="Q318" s="75">
        <v>89.84</v>
      </c>
      <c r="R318" s="75">
        <v>248199.97099999999</v>
      </c>
      <c r="S318" s="75">
        <v>174566.20800000001</v>
      </c>
      <c r="T318" s="75">
        <v>249886</v>
      </c>
      <c r="U318" s="75">
        <v>188691</v>
      </c>
      <c r="V318" s="75">
        <v>-1686.029</v>
      </c>
      <c r="W318" s="75">
        <v>-14124.791999999999</v>
      </c>
      <c r="X318" s="75">
        <v>99.33</v>
      </c>
      <c r="Y318" s="75">
        <v>92.51</v>
      </c>
      <c r="Z318" s="75">
        <v>10098.189</v>
      </c>
      <c r="AA318" s="75">
        <v>9762.8819999999996</v>
      </c>
      <c r="AB318" s="75">
        <v>10895</v>
      </c>
      <c r="AC318" s="75">
        <v>11054</v>
      </c>
      <c r="AD318" s="75">
        <v>-796.81100000000004</v>
      </c>
      <c r="AE318" s="75">
        <v>-1291.1179999999999</v>
      </c>
      <c r="AF318" s="75">
        <v>92.69</v>
      </c>
      <c r="AG318" s="75">
        <v>88.32</v>
      </c>
      <c r="AH318" s="75">
        <v>278237.48100000003</v>
      </c>
      <c r="AI318" s="75">
        <v>207032.986</v>
      </c>
      <c r="AJ318" s="75">
        <v>289342</v>
      </c>
      <c r="AK318" s="75">
        <v>228088</v>
      </c>
      <c r="AL318" s="75">
        <v>-11104.519</v>
      </c>
      <c r="AM318" s="75">
        <v>-21055.013999999999</v>
      </c>
      <c r="AN318" s="75">
        <v>96.16</v>
      </c>
      <c r="AO318" s="75">
        <v>90.77</v>
      </c>
      <c r="AP318" s="75">
        <v>2196.46</v>
      </c>
      <c r="AQ318" s="75">
        <v>1544.83</v>
      </c>
      <c r="AR318" s="75">
        <v>2211.38</v>
      </c>
      <c r="AS318" s="75">
        <v>1669.83</v>
      </c>
      <c r="AT318" s="75">
        <v>-14.92</v>
      </c>
      <c r="AU318" s="75">
        <v>-125</v>
      </c>
      <c r="AV318" s="75">
        <v>99.33</v>
      </c>
      <c r="AW318" s="75">
        <v>92.51</v>
      </c>
      <c r="AX318" s="66">
        <v>1441.891592920354</v>
      </c>
      <c r="AY318" s="66">
        <v>816.28247787610621</v>
      </c>
      <c r="AZ318" s="66">
        <v>1434.9380530973451</v>
      </c>
      <c r="BA318" s="66">
        <v>908.64601769911508</v>
      </c>
      <c r="BB318" s="66">
        <v>6.9535398230088958</v>
      </c>
      <c r="BC318" s="66">
        <v>-92.363539823008864</v>
      </c>
      <c r="BD318" s="66">
        <v>100.48458815403211</v>
      </c>
      <c r="BE318" s="67">
        <v>89.835036084030506</v>
      </c>
      <c r="BF318" s="59">
        <f t="shared" si="57"/>
        <v>0</v>
      </c>
      <c r="BG318" s="59"/>
      <c r="BH318" s="59"/>
      <c r="BI318" s="60">
        <f t="shared" si="70"/>
        <v>94817.509098566807</v>
      </c>
      <c r="BJ318" s="59">
        <f t="shared" si="58"/>
        <v>94817.509098566807</v>
      </c>
      <c r="BK318" s="69">
        <f t="shared" si="59"/>
        <v>60542.971863392529</v>
      </c>
      <c r="BL318" s="69">
        <f t="shared" si="59"/>
        <v>34274.537235174284</v>
      </c>
      <c r="BM318" s="69">
        <f t="shared" si="60"/>
        <v>86051.621591560397</v>
      </c>
      <c r="BN318" s="69">
        <f t="shared" si="61"/>
        <v>30777.10110122283</v>
      </c>
      <c r="BO318" s="69">
        <f t="shared" si="62"/>
        <v>55274.520490337571</v>
      </c>
      <c r="BP318" s="69">
        <f t="shared" si="63"/>
        <v>72698.027550162224</v>
      </c>
      <c r="BQ318" s="69">
        <f t="shared" si="64"/>
        <v>17423.507059824657</v>
      </c>
      <c r="BR318" s="69">
        <f t="shared" si="65"/>
        <v>55274.520490337571</v>
      </c>
      <c r="BS318" s="69">
        <f t="shared" si="66"/>
        <v>-25508.649728167868</v>
      </c>
      <c r="BT318" s="69">
        <f t="shared" si="67"/>
        <v>-38423.490314987939</v>
      </c>
      <c r="BU318" s="69">
        <f t="shared" si="68"/>
        <v>-63932.140043155807</v>
      </c>
      <c r="BV318" s="83">
        <f t="shared" si="56"/>
        <v>0</v>
      </c>
    </row>
    <row r="319" spans="1:74" ht="20.25" customHeight="1" x14ac:dyDescent="0.25">
      <c r="A319" s="72">
        <v>40</v>
      </c>
      <c r="B319" s="72">
        <v>229</v>
      </c>
      <c r="C319" s="72">
        <v>420008</v>
      </c>
      <c r="D319" s="72">
        <v>411901</v>
      </c>
      <c r="E319" s="89" t="s">
        <v>430</v>
      </c>
      <c r="F319" s="72" t="s">
        <v>435</v>
      </c>
      <c r="G319" s="76">
        <v>129</v>
      </c>
      <c r="H319" s="76">
        <v>129</v>
      </c>
      <c r="I319" s="75">
        <v>19552.452000000001</v>
      </c>
      <c r="J319" s="75">
        <v>4877.58</v>
      </c>
      <c r="K319" s="65">
        <f t="shared" si="69"/>
        <v>24430.031999999999</v>
      </c>
      <c r="L319" s="75">
        <v>20628</v>
      </c>
      <c r="M319" s="75">
        <v>2114</v>
      </c>
      <c r="N319" s="75">
        <v>-1075.548</v>
      </c>
      <c r="O319" s="75">
        <v>2763.58</v>
      </c>
      <c r="P319" s="75">
        <v>94.79</v>
      </c>
      <c r="Q319" s="75">
        <v>230.73</v>
      </c>
      <c r="R319" s="75">
        <v>31476.438999999998</v>
      </c>
      <c r="S319" s="75">
        <v>13127.803</v>
      </c>
      <c r="T319" s="75">
        <v>28789</v>
      </c>
      <c r="U319" s="75">
        <v>4668</v>
      </c>
      <c r="V319" s="75">
        <v>2687.4389999999999</v>
      </c>
      <c r="W319" s="75">
        <v>8459.8029999999999</v>
      </c>
      <c r="X319" s="75">
        <v>109.33</v>
      </c>
      <c r="Y319" s="75">
        <v>281.23</v>
      </c>
      <c r="Z319" s="75">
        <v>47575.088000000003</v>
      </c>
      <c r="AA319" s="75">
        <v>47423.900999999998</v>
      </c>
      <c r="AB319" s="75">
        <v>26900</v>
      </c>
      <c r="AC319" s="75">
        <v>27053</v>
      </c>
      <c r="AD319" s="75">
        <v>20675.088</v>
      </c>
      <c r="AE319" s="75">
        <v>20370.901000000002</v>
      </c>
      <c r="AF319" s="75">
        <v>176.86</v>
      </c>
      <c r="AG319" s="75">
        <v>175.3</v>
      </c>
      <c r="AH319" s="75">
        <v>95418.748000000007</v>
      </c>
      <c r="AI319" s="75">
        <v>72377.334000000003</v>
      </c>
      <c r="AJ319" s="75">
        <v>93978</v>
      </c>
      <c r="AK319" s="75">
        <v>55087</v>
      </c>
      <c r="AL319" s="75">
        <v>1440.748</v>
      </c>
      <c r="AM319" s="75">
        <v>17290.333999999999</v>
      </c>
      <c r="AN319" s="75">
        <v>101.53</v>
      </c>
      <c r="AO319" s="75">
        <v>131.38999999999999</v>
      </c>
      <c r="AP319" s="75">
        <v>244</v>
      </c>
      <c r="AQ319" s="75">
        <v>101.77</v>
      </c>
      <c r="AR319" s="75">
        <v>223.17</v>
      </c>
      <c r="AS319" s="75">
        <v>36.19</v>
      </c>
      <c r="AT319" s="75">
        <v>20.83</v>
      </c>
      <c r="AU319" s="75">
        <v>65.58</v>
      </c>
      <c r="AV319" s="75">
        <v>109.33</v>
      </c>
      <c r="AW319" s="75">
        <v>281.20999999999998</v>
      </c>
      <c r="AX319" s="66">
        <v>151.56939534883722</v>
      </c>
      <c r="AY319" s="66">
        <v>37.810697674418606</v>
      </c>
      <c r="AZ319" s="66">
        <v>159.90697674418604</v>
      </c>
      <c r="BA319" s="66">
        <v>16.387596899224807</v>
      </c>
      <c r="BB319" s="66">
        <v>-8.3375813953488205</v>
      </c>
      <c r="BC319" s="66">
        <v>21.423100775193799</v>
      </c>
      <c r="BD319" s="66">
        <v>94.785980221058765</v>
      </c>
      <c r="BE319" s="67">
        <v>230.7275307473983</v>
      </c>
      <c r="BF319" s="59">
        <f t="shared" si="57"/>
        <v>0</v>
      </c>
      <c r="BG319" s="59"/>
      <c r="BH319" s="59"/>
      <c r="BI319" s="60">
        <f t="shared" si="70"/>
        <v>9077.7186432999861</v>
      </c>
      <c r="BJ319" s="59">
        <f t="shared" si="58"/>
        <v>9077.7186432999861</v>
      </c>
      <c r="BK319" s="69">
        <f t="shared" si="59"/>
        <v>7265.3059988880941</v>
      </c>
      <c r="BL319" s="69">
        <f t="shared" si="59"/>
        <v>1812.4126444118922</v>
      </c>
      <c r="BM319" s="69">
        <f t="shared" si="60"/>
        <v>66794.329335002054</v>
      </c>
      <c r="BN319" s="69">
        <f t="shared" si="61"/>
        <v>3693.3280672715537</v>
      </c>
      <c r="BO319" s="69">
        <f t="shared" si="62"/>
        <v>63101.001267730506</v>
      </c>
      <c r="BP319" s="69">
        <f t="shared" si="63"/>
        <v>64022.343670942253</v>
      </c>
      <c r="BQ319" s="69">
        <f t="shared" si="64"/>
        <v>921.3424032117498</v>
      </c>
      <c r="BR319" s="69">
        <f t="shared" si="65"/>
        <v>63101.001267730506</v>
      </c>
      <c r="BS319" s="69">
        <f t="shared" si="66"/>
        <v>-59529.023336113962</v>
      </c>
      <c r="BT319" s="69">
        <f t="shared" si="67"/>
        <v>-62209.931026530357</v>
      </c>
      <c r="BU319" s="69">
        <f t="shared" si="68"/>
        <v>-121738.95436264432</v>
      </c>
      <c r="BV319" s="83">
        <f t="shared" si="56"/>
        <v>0</v>
      </c>
    </row>
    <row r="320" spans="1:74" x14ac:dyDescent="0.25">
      <c r="A320" s="72">
        <v>40</v>
      </c>
      <c r="B320" s="72">
        <v>231</v>
      </c>
      <c r="C320" s="72">
        <v>421208</v>
      </c>
      <c r="D320" s="72">
        <v>421104</v>
      </c>
      <c r="E320" s="73" t="s">
        <v>436</v>
      </c>
      <c r="F320" s="72" t="s">
        <v>429</v>
      </c>
      <c r="G320" s="76">
        <v>21</v>
      </c>
      <c r="H320" s="76">
        <v>21</v>
      </c>
      <c r="I320" s="75">
        <v>948.89300000000003</v>
      </c>
      <c r="J320" s="75">
        <v>302.98899999999998</v>
      </c>
      <c r="K320" s="65">
        <f t="shared" si="69"/>
        <v>1251.8820000000001</v>
      </c>
      <c r="L320" s="75">
        <v>299</v>
      </c>
      <c r="M320" s="75">
        <v>6</v>
      </c>
      <c r="N320" s="75">
        <v>649.89300000000003</v>
      </c>
      <c r="O320" s="75">
        <v>296.98899999999998</v>
      </c>
      <c r="P320" s="75">
        <v>317.36</v>
      </c>
      <c r="Q320" s="75">
        <v>5049.82</v>
      </c>
      <c r="R320" s="75">
        <v>1463.3030000000001</v>
      </c>
      <c r="S320" s="75">
        <v>711.73299999999995</v>
      </c>
      <c r="T320" s="75">
        <v>650</v>
      </c>
      <c r="U320" s="75">
        <v>18</v>
      </c>
      <c r="V320" s="75">
        <v>813.303</v>
      </c>
      <c r="W320" s="75">
        <v>693.73299999999995</v>
      </c>
      <c r="X320" s="75">
        <v>225.12</v>
      </c>
      <c r="Y320" s="75">
        <v>3954.07</v>
      </c>
      <c r="Z320" s="75">
        <v>41.24</v>
      </c>
      <c r="AA320" s="75">
        <v>42.24</v>
      </c>
      <c r="AB320" s="75">
        <v>39</v>
      </c>
      <c r="AC320" s="75">
        <v>39</v>
      </c>
      <c r="AD320" s="75">
        <v>2.2400000000000002</v>
      </c>
      <c r="AE320" s="75">
        <v>3.24</v>
      </c>
      <c r="AF320" s="75">
        <v>105.74</v>
      </c>
      <c r="AG320" s="75">
        <v>108.31</v>
      </c>
      <c r="AH320" s="75">
        <v>4043.0360000000001</v>
      </c>
      <c r="AI320" s="75">
        <v>2930.6039999999998</v>
      </c>
      <c r="AJ320" s="75">
        <v>6459</v>
      </c>
      <c r="AK320" s="75">
        <v>3284</v>
      </c>
      <c r="AL320" s="75">
        <v>-2415.9639999999999</v>
      </c>
      <c r="AM320" s="75">
        <v>-353.39600000000002</v>
      </c>
      <c r="AN320" s="75">
        <v>62.6</v>
      </c>
      <c r="AO320" s="75">
        <v>89.24</v>
      </c>
      <c r="AP320" s="75">
        <v>69.680000000000007</v>
      </c>
      <c r="AQ320" s="75">
        <v>33.89</v>
      </c>
      <c r="AR320" s="75">
        <v>30.95</v>
      </c>
      <c r="AS320" s="75">
        <v>0.86</v>
      </c>
      <c r="AT320" s="75">
        <v>38.729999999999997</v>
      </c>
      <c r="AU320" s="75">
        <v>33.03</v>
      </c>
      <c r="AV320" s="75">
        <v>225.14</v>
      </c>
      <c r="AW320" s="75">
        <v>3940.7</v>
      </c>
      <c r="AX320" s="66">
        <v>45.185380952380953</v>
      </c>
      <c r="AY320" s="66">
        <v>14.428047619047618</v>
      </c>
      <c r="AZ320" s="66">
        <v>14.238095238095237</v>
      </c>
      <c r="BA320" s="66">
        <v>0.2857142857142857</v>
      </c>
      <c r="BB320" s="66">
        <v>30.947285714285716</v>
      </c>
      <c r="BC320" s="66">
        <v>14.142333333333331</v>
      </c>
      <c r="BD320" s="66">
        <v>317.35551839464887</v>
      </c>
      <c r="BE320" s="67">
        <v>5049.8166666666666</v>
      </c>
      <c r="BF320" s="59">
        <f t="shared" si="57"/>
        <v>0</v>
      </c>
      <c r="BG320" s="59"/>
      <c r="BH320" s="59"/>
      <c r="BI320" s="60">
        <f t="shared" si="70"/>
        <v>465.1746903406297</v>
      </c>
      <c r="BJ320" s="59">
        <f t="shared" si="58"/>
        <v>465.1746903406297</v>
      </c>
      <c r="BK320" s="69">
        <f t="shared" si="59"/>
        <v>352.58994652961792</v>
      </c>
      <c r="BL320" s="69">
        <f t="shared" si="59"/>
        <v>112.58474381101176</v>
      </c>
      <c r="BM320" s="69">
        <f t="shared" si="60"/>
        <v>10451.495593438412</v>
      </c>
      <c r="BN320" s="69">
        <f t="shared" si="61"/>
        <v>179.23957311019132</v>
      </c>
      <c r="BO320" s="69">
        <f t="shared" si="62"/>
        <v>10272.256020328221</v>
      </c>
      <c r="BP320" s="69">
        <f t="shared" si="63"/>
        <v>10329.488626130018</v>
      </c>
      <c r="BQ320" s="69">
        <f t="shared" si="64"/>
        <v>57.232605801796147</v>
      </c>
      <c r="BR320" s="69">
        <f t="shared" si="65"/>
        <v>10272.256020328221</v>
      </c>
      <c r="BS320" s="69">
        <f t="shared" si="66"/>
        <v>-10098.905646908795</v>
      </c>
      <c r="BT320" s="69">
        <f t="shared" si="67"/>
        <v>-10216.903882319006</v>
      </c>
      <c r="BU320" s="69">
        <f t="shared" si="68"/>
        <v>-20315.809529227801</v>
      </c>
      <c r="BV320" s="83">
        <f t="shared" si="56"/>
        <v>0</v>
      </c>
    </row>
    <row r="321" spans="1:74" x14ac:dyDescent="0.25">
      <c r="A321" s="72">
        <v>40</v>
      </c>
      <c r="B321" s="72">
        <v>235</v>
      </c>
      <c r="C321" s="72">
        <v>409009</v>
      </c>
      <c r="D321" s="72"/>
      <c r="E321" s="73" t="s">
        <v>437</v>
      </c>
      <c r="F321" s="72" t="s">
        <v>438</v>
      </c>
      <c r="G321" s="76">
        <v>9</v>
      </c>
      <c r="H321" s="76">
        <v>9</v>
      </c>
      <c r="I321" s="75">
        <v>0</v>
      </c>
      <c r="J321" s="75">
        <v>0</v>
      </c>
      <c r="K321" s="65">
        <f t="shared" si="69"/>
        <v>0</v>
      </c>
      <c r="L321" s="75">
        <v>0</v>
      </c>
      <c r="M321" s="75">
        <v>0</v>
      </c>
      <c r="N321" s="75">
        <v>0</v>
      </c>
      <c r="O321" s="75">
        <v>0</v>
      </c>
      <c r="P321" s="75">
        <v>0</v>
      </c>
      <c r="Q321" s="75">
        <v>0</v>
      </c>
      <c r="R321" s="75">
        <v>0</v>
      </c>
      <c r="S321" s="75">
        <v>0</v>
      </c>
      <c r="T321" s="75"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v>0</v>
      </c>
      <c r="Z321" s="75">
        <v>0</v>
      </c>
      <c r="AA321" s="75">
        <v>0</v>
      </c>
      <c r="AB321" s="75">
        <v>0</v>
      </c>
      <c r="AC321" s="75">
        <v>0</v>
      </c>
      <c r="AD321" s="75">
        <v>0</v>
      </c>
      <c r="AE321" s="75">
        <v>0</v>
      </c>
      <c r="AF321" s="75">
        <v>0</v>
      </c>
      <c r="AG321" s="75">
        <v>0</v>
      </c>
      <c r="AH321" s="75"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75">
        <v>0</v>
      </c>
      <c r="AX321" s="66">
        <v>0</v>
      </c>
      <c r="AY321" s="66">
        <v>0</v>
      </c>
      <c r="AZ321" s="66">
        <v>0</v>
      </c>
      <c r="BA321" s="66">
        <v>0</v>
      </c>
      <c r="BB321" s="66">
        <v>0</v>
      </c>
      <c r="BC321" s="66">
        <v>0</v>
      </c>
      <c r="BD321" s="66">
        <v>0</v>
      </c>
      <c r="BE321" s="67">
        <v>0</v>
      </c>
      <c r="BF321" s="59">
        <f t="shared" si="57"/>
        <v>0</v>
      </c>
      <c r="BG321" s="59"/>
      <c r="BH321" s="59"/>
      <c r="BI321" s="60">
        <f t="shared" si="70"/>
        <v>0</v>
      </c>
      <c r="BJ321" s="59">
        <f t="shared" si="58"/>
        <v>0</v>
      </c>
      <c r="BK321" s="69">
        <f t="shared" si="59"/>
        <v>0</v>
      </c>
      <c r="BL321" s="69">
        <f t="shared" si="59"/>
        <v>0</v>
      </c>
      <c r="BM321" s="69">
        <f t="shared" si="60"/>
        <v>4402.3954372835233</v>
      </c>
      <c r="BN321" s="69">
        <f t="shared" si="61"/>
        <v>0</v>
      </c>
      <c r="BO321" s="69">
        <f t="shared" si="62"/>
        <v>4402.3954372835233</v>
      </c>
      <c r="BP321" s="69">
        <f t="shared" si="63"/>
        <v>4402.3954372835233</v>
      </c>
      <c r="BQ321" s="69">
        <f t="shared" si="64"/>
        <v>0</v>
      </c>
      <c r="BR321" s="69">
        <f t="shared" si="65"/>
        <v>4402.3954372835233</v>
      </c>
      <c r="BS321" s="69">
        <f t="shared" si="66"/>
        <v>-4402.3954372835233</v>
      </c>
      <c r="BT321" s="69">
        <f t="shared" si="67"/>
        <v>-4402.3954372835233</v>
      </c>
      <c r="BU321" s="69">
        <f t="shared" si="68"/>
        <v>-8804.7908745670466</v>
      </c>
      <c r="BV321" s="83">
        <f t="shared" ref="BV321:BV384" si="71">BK321+BL321-BI321</f>
        <v>0</v>
      </c>
    </row>
    <row r="322" spans="1:74" x14ac:dyDescent="0.25">
      <c r="A322" s="72">
        <v>40</v>
      </c>
      <c r="B322" s="72">
        <v>237</v>
      </c>
      <c r="C322" s="72">
        <v>420900</v>
      </c>
      <c r="D322" s="72">
        <v>421000</v>
      </c>
      <c r="E322" s="73" t="s">
        <v>439</v>
      </c>
      <c r="F322" s="72" t="s">
        <v>440</v>
      </c>
      <c r="G322" s="76">
        <v>14</v>
      </c>
      <c r="H322" s="76">
        <v>14</v>
      </c>
      <c r="I322" s="75">
        <v>0</v>
      </c>
      <c r="J322" s="75">
        <v>0</v>
      </c>
      <c r="K322" s="65">
        <f t="shared" si="69"/>
        <v>0</v>
      </c>
      <c r="L322" s="75">
        <v>0</v>
      </c>
      <c r="M322" s="75">
        <v>0</v>
      </c>
      <c r="N322" s="75">
        <v>0</v>
      </c>
      <c r="O322" s="75"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v>0</v>
      </c>
      <c r="Z322" s="75">
        <v>0</v>
      </c>
      <c r="AA322" s="75">
        <v>0</v>
      </c>
      <c r="AB322" s="75">
        <v>0</v>
      </c>
      <c r="AC322" s="75">
        <v>0</v>
      </c>
      <c r="AD322" s="75">
        <v>0</v>
      </c>
      <c r="AE322" s="75">
        <v>0</v>
      </c>
      <c r="AF322" s="75">
        <v>0</v>
      </c>
      <c r="AG322" s="75">
        <v>0</v>
      </c>
      <c r="AH322" s="75"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75">
        <v>0</v>
      </c>
      <c r="AX322" s="66">
        <v>0</v>
      </c>
      <c r="AY322" s="66">
        <v>0</v>
      </c>
      <c r="AZ322" s="66">
        <v>0</v>
      </c>
      <c r="BA322" s="66">
        <v>0</v>
      </c>
      <c r="BB322" s="66">
        <v>0</v>
      </c>
      <c r="BC322" s="66">
        <v>0</v>
      </c>
      <c r="BD322" s="66">
        <v>0</v>
      </c>
      <c r="BE322" s="67">
        <v>0</v>
      </c>
      <c r="BF322" s="59">
        <f t="shared" si="57"/>
        <v>0</v>
      </c>
      <c r="BG322" s="59"/>
      <c r="BH322" s="59"/>
      <c r="BI322" s="60">
        <f t="shared" si="70"/>
        <v>0</v>
      </c>
      <c r="BJ322" s="59">
        <f t="shared" si="58"/>
        <v>0</v>
      </c>
      <c r="BK322" s="69">
        <f t="shared" si="59"/>
        <v>0</v>
      </c>
      <c r="BL322" s="69">
        <f t="shared" si="59"/>
        <v>0</v>
      </c>
      <c r="BM322" s="69">
        <f t="shared" si="60"/>
        <v>6848.1706802188146</v>
      </c>
      <c r="BN322" s="69">
        <f t="shared" si="61"/>
        <v>0</v>
      </c>
      <c r="BO322" s="69">
        <f t="shared" si="62"/>
        <v>6848.1706802188146</v>
      </c>
      <c r="BP322" s="69">
        <f t="shared" si="63"/>
        <v>6848.1706802188146</v>
      </c>
      <c r="BQ322" s="69">
        <f t="shared" si="64"/>
        <v>0</v>
      </c>
      <c r="BR322" s="69">
        <f t="shared" si="65"/>
        <v>6848.1706802188146</v>
      </c>
      <c r="BS322" s="69">
        <f t="shared" si="66"/>
        <v>-6848.1706802188146</v>
      </c>
      <c r="BT322" s="69">
        <f t="shared" si="67"/>
        <v>-6848.1706802188146</v>
      </c>
      <c r="BU322" s="69">
        <f t="shared" si="68"/>
        <v>-13696.341360437629</v>
      </c>
      <c r="BV322" s="83">
        <f t="shared" si="71"/>
        <v>0</v>
      </c>
    </row>
    <row r="323" spans="1:74" x14ac:dyDescent="0.25">
      <c r="A323" s="72">
        <v>40</v>
      </c>
      <c r="B323" s="72">
        <v>239</v>
      </c>
      <c r="C323" s="72">
        <v>408805</v>
      </c>
      <c r="D323" s="72">
        <v>408909</v>
      </c>
      <c r="E323" s="73" t="s">
        <v>441</v>
      </c>
      <c r="F323" s="72" t="s">
        <v>442</v>
      </c>
      <c r="G323" s="76">
        <v>14</v>
      </c>
      <c r="H323" s="76">
        <v>14</v>
      </c>
      <c r="I323" s="75">
        <v>38.475999999999999</v>
      </c>
      <c r="J323" s="75">
        <v>63</v>
      </c>
      <c r="K323" s="65">
        <f t="shared" si="69"/>
        <v>101.476</v>
      </c>
      <c r="L323" s="75">
        <v>0</v>
      </c>
      <c r="M323" s="75">
        <v>0</v>
      </c>
      <c r="N323" s="75">
        <v>38.475999999999999</v>
      </c>
      <c r="O323" s="75">
        <v>63</v>
      </c>
      <c r="P323" s="75">
        <v>0</v>
      </c>
      <c r="Q323" s="75">
        <v>0</v>
      </c>
      <c r="R323" s="75">
        <v>78.63</v>
      </c>
      <c r="S323" s="75">
        <v>94</v>
      </c>
      <c r="T323" s="75">
        <v>0</v>
      </c>
      <c r="U323" s="75">
        <v>0</v>
      </c>
      <c r="V323" s="75">
        <v>78.63</v>
      </c>
      <c r="W323" s="75">
        <v>94</v>
      </c>
      <c r="X323" s="75">
        <v>0</v>
      </c>
      <c r="Y323" s="75">
        <v>0</v>
      </c>
      <c r="Z323" s="75">
        <v>0</v>
      </c>
      <c r="AA323" s="75">
        <v>0</v>
      </c>
      <c r="AB323" s="75">
        <v>0</v>
      </c>
      <c r="AC323" s="75">
        <v>0</v>
      </c>
      <c r="AD323" s="75">
        <v>0</v>
      </c>
      <c r="AE323" s="75">
        <v>0</v>
      </c>
      <c r="AF323" s="75">
        <v>0</v>
      </c>
      <c r="AG323" s="75">
        <v>0</v>
      </c>
      <c r="AH323" s="75">
        <v>214.63</v>
      </c>
      <c r="AI323" s="75">
        <v>392</v>
      </c>
      <c r="AJ323" s="75">
        <v>268</v>
      </c>
      <c r="AK323" s="75">
        <v>618</v>
      </c>
      <c r="AL323" s="75">
        <v>-53.37</v>
      </c>
      <c r="AM323" s="75">
        <v>-226</v>
      </c>
      <c r="AN323" s="75">
        <v>80.09</v>
      </c>
      <c r="AO323" s="75">
        <v>63.43</v>
      </c>
      <c r="AP323" s="75">
        <v>5.62</v>
      </c>
      <c r="AQ323" s="75">
        <v>6.71</v>
      </c>
      <c r="AR323" s="75">
        <v>0</v>
      </c>
      <c r="AS323" s="75">
        <v>0</v>
      </c>
      <c r="AT323" s="75">
        <v>5.62</v>
      </c>
      <c r="AU323" s="75">
        <v>6.71</v>
      </c>
      <c r="AV323" s="75">
        <v>0</v>
      </c>
      <c r="AW323" s="75">
        <v>0</v>
      </c>
      <c r="AX323" s="66">
        <v>2.7482857142857142</v>
      </c>
      <c r="AY323" s="66">
        <v>4.5</v>
      </c>
      <c r="AZ323" s="66">
        <v>0</v>
      </c>
      <c r="BA323" s="66">
        <v>0</v>
      </c>
      <c r="BB323" s="66">
        <v>2.7482857142857142</v>
      </c>
      <c r="BC323" s="66">
        <v>4.5</v>
      </c>
      <c r="BD323" s="66">
        <v>0</v>
      </c>
      <c r="BE323" s="67">
        <v>0</v>
      </c>
      <c r="BF323" s="59">
        <f t="shared" si="57"/>
        <v>0</v>
      </c>
      <c r="BG323" s="59"/>
      <c r="BH323" s="59"/>
      <c r="BI323" s="60">
        <f t="shared" si="70"/>
        <v>37.706482621369851</v>
      </c>
      <c r="BJ323" s="59">
        <f t="shared" si="58"/>
        <v>37.706482621369851</v>
      </c>
      <c r="BK323" s="69">
        <f t="shared" si="59"/>
        <v>14.296923660174095</v>
      </c>
      <c r="BL323" s="69">
        <f t="shared" si="59"/>
        <v>23.40955896119576</v>
      </c>
      <c r="BM323" s="69">
        <f t="shared" si="60"/>
        <v>6855.4385405729199</v>
      </c>
      <c r="BN323" s="69">
        <f t="shared" si="61"/>
        <v>7.2678603541049629</v>
      </c>
      <c r="BO323" s="69">
        <f t="shared" si="62"/>
        <v>6848.1706802188146</v>
      </c>
      <c r="BP323" s="69">
        <f t="shared" si="63"/>
        <v>6860.0709609732749</v>
      </c>
      <c r="BQ323" s="69">
        <f t="shared" si="64"/>
        <v>11.900280754460253</v>
      </c>
      <c r="BR323" s="69">
        <f t="shared" si="65"/>
        <v>6848.1706802188146</v>
      </c>
      <c r="BS323" s="69">
        <f t="shared" si="66"/>
        <v>-6841.141616912746</v>
      </c>
      <c r="BT323" s="69">
        <f t="shared" si="67"/>
        <v>-6836.6614020120787</v>
      </c>
      <c r="BU323" s="69">
        <f t="shared" si="68"/>
        <v>-13677.803018924824</v>
      </c>
      <c r="BV323" s="83">
        <f t="shared" si="71"/>
        <v>0</v>
      </c>
    </row>
    <row r="324" spans="1:74" x14ac:dyDescent="0.25">
      <c r="A324" s="72">
        <v>40</v>
      </c>
      <c r="B324" s="72">
        <v>241</v>
      </c>
      <c r="C324" s="72">
        <v>420506</v>
      </c>
      <c r="D324" s="72">
        <v>420703</v>
      </c>
      <c r="E324" s="73" t="s">
        <v>443</v>
      </c>
      <c r="F324" s="72" t="s">
        <v>444</v>
      </c>
      <c r="G324" s="76">
        <v>16</v>
      </c>
      <c r="H324" s="76">
        <v>16</v>
      </c>
      <c r="I324" s="75">
        <v>212.63200000000001</v>
      </c>
      <c r="J324" s="75">
        <v>384.18400000000003</v>
      </c>
      <c r="K324" s="65">
        <f t="shared" si="69"/>
        <v>596.81600000000003</v>
      </c>
      <c r="L324" s="75">
        <v>0</v>
      </c>
      <c r="M324" s="75">
        <v>4</v>
      </c>
      <c r="N324" s="75">
        <v>212.63200000000001</v>
      </c>
      <c r="O324" s="75">
        <v>380.18400000000003</v>
      </c>
      <c r="P324" s="75">
        <v>0</v>
      </c>
      <c r="Q324" s="75">
        <v>9604.6</v>
      </c>
      <c r="R324" s="75">
        <v>415.01600000000002</v>
      </c>
      <c r="S324" s="75">
        <v>587.20799999999997</v>
      </c>
      <c r="T324" s="75">
        <v>26</v>
      </c>
      <c r="U324" s="75">
        <v>130</v>
      </c>
      <c r="V324" s="75">
        <v>389.01600000000002</v>
      </c>
      <c r="W324" s="75">
        <v>457.20800000000003</v>
      </c>
      <c r="X324" s="75">
        <v>1596.22</v>
      </c>
      <c r="Y324" s="75">
        <v>451.7</v>
      </c>
      <c r="Z324" s="75">
        <v>0</v>
      </c>
      <c r="AA324" s="75">
        <v>0</v>
      </c>
      <c r="AB324" s="75">
        <v>0</v>
      </c>
      <c r="AC324" s="75">
        <v>0</v>
      </c>
      <c r="AD324" s="75">
        <v>0</v>
      </c>
      <c r="AE324" s="75">
        <v>0</v>
      </c>
      <c r="AF324" s="75">
        <v>0</v>
      </c>
      <c r="AG324" s="75">
        <v>0</v>
      </c>
      <c r="AH324" s="75">
        <v>807.78300000000002</v>
      </c>
      <c r="AI324" s="75">
        <v>1237.479</v>
      </c>
      <c r="AJ324" s="75">
        <v>1412</v>
      </c>
      <c r="AK324" s="75">
        <v>1925</v>
      </c>
      <c r="AL324" s="75">
        <v>-604.21699999999998</v>
      </c>
      <c r="AM324" s="75">
        <v>-687.52099999999996</v>
      </c>
      <c r="AN324" s="75">
        <v>57.21</v>
      </c>
      <c r="AO324" s="75">
        <v>64.28</v>
      </c>
      <c r="AP324" s="75">
        <v>25.94</v>
      </c>
      <c r="AQ324" s="75">
        <v>36.700000000000003</v>
      </c>
      <c r="AR324" s="75">
        <v>1.63</v>
      </c>
      <c r="AS324" s="75">
        <v>8.1300000000000008</v>
      </c>
      <c r="AT324" s="75">
        <v>24.31</v>
      </c>
      <c r="AU324" s="75">
        <v>28.57</v>
      </c>
      <c r="AV324" s="75">
        <v>1591.41</v>
      </c>
      <c r="AW324" s="75">
        <v>451.41</v>
      </c>
      <c r="AX324" s="66">
        <v>13.2895</v>
      </c>
      <c r="AY324" s="66">
        <v>24.011500000000002</v>
      </c>
      <c r="AZ324" s="66">
        <v>0</v>
      </c>
      <c r="BA324" s="66">
        <v>0.25</v>
      </c>
      <c r="BB324" s="66">
        <v>13.2895</v>
      </c>
      <c r="BC324" s="66">
        <v>23.761500000000002</v>
      </c>
      <c r="BD324" s="66">
        <v>0</v>
      </c>
      <c r="BE324" s="67">
        <v>9604.6</v>
      </c>
      <c r="BF324" s="59">
        <f t="shared" si="57"/>
        <v>0</v>
      </c>
      <c r="BG324" s="59"/>
      <c r="BH324" s="59"/>
      <c r="BI324" s="60">
        <f t="shared" si="70"/>
        <v>221.76506890452396</v>
      </c>
      <c r="BJ324" s="59">
        <f t="shared" si="58"/>
        <v>221.76506890452396</v>
      </c>
      <c r="BK324" s="69">
        <f t="shared" si="59"/>
        <v>79.00986255614248</v>
      </c>
      <c r="BL324" s="69">
        <f t="shared" si="59"/>
        <v>142.75520634838145</v>
      </c>
      <c r="BM324" s="69">
        <f t="shared" si="60"/>
        <v>7866.6455471926511</v>
      </c>
      <c r="BN324" s="69">
        <f t="shared" si="61"/>
        <v>40.164769799720517</v>
      </c>
      <c r="BO324" s="69">
        <f t="shared" si="62"/>
        <v>7826.4807773929306</v>
      </c>
      <c r="BP324" s="69">
        <f t="shared" si="63"/>
        <v>7899.0505783670824</v>
      </c>
      <c r="BQ324" s="69">
        <f t="shared" si="64"/>
        <v>72.569800974151718</v>
      </c>
      <c r="BR324" s="69">
        <f t="shared" si="65"/>
        <v>7826.4807773929306</v>
      </c>
      <c r="BS324" s="69">
        <f t="shared" si="66"/>
        <v>-7787.6356846365088</v>
      </c>
      <c r="BT324" s="69">
        <f t="shared" si="67"/>
        <v>-7756.2953720187006</v>
      </c>
      <c r="BU324" s="69">
        <f t="shared" si="68"/>
        <v>-15543.931056655209</v>
      </c>
      <c r="BV324" s="83">
        <f t="shared" si="71"/>
        <v>0</v>
      </c>
    </row>
    <row r="325" spans="1:74" x14ac:dyDescent="0.25">
      <c r="A325" s="72">
        <v>40</v>
      </c>
      <c r="B325" s="72">
        <v>243</v>
      </c>
      <c r="C325" s="72">
        <v>409206</v>
      </c>
      <c r="D325" s="72">
        <v>409704</v>
      </c>
      <c r="E325" s="73" t="s">
        <v>445</v>
      </c>
      <c r="F325" s="72" t="s">
        <v>446</v>
      </c>
      <c r="G325" s="76">
        <v>62</v>
      </c>
      <c r="H325" s="76">
        <v>62</v>
      </c>
      <c r="I325" s="75">
        <v>1731.415</v>
      </c>
      <c r="J325" s="75">
        <v>28548.371999999999</v>
      </c>
      <c r="K325" s="65">
        <f t="shared" si="69"/>
        <v>30279.787</v>
      </c>
      <c r="L325" s="75">
        <v>718</v>
      </c>
      <c r="M325" s="75">
        <v>26341</v>
      </c>
      <c r="N325" s="75">
        <v>1013.415</v>
      </c>
      <c r="O325" s="75">
        <v>2207.3719999999998</v>
      </c>
      <c r="P325" s="75">
        <v>241.14</v>
      </c>
      <c r="Q325" s="75">
        <v>108.38</v>
      </c>
      <c r="R325" s="75">
        <v>11734.951999999999</v>
      </c>
      <c r="S325" s="75">
        <v>41035.659</v>
      </c>
      <c r="T325" s="75">
        <v>2314</v>
      </c>
      <c r="U325" s="75">
        <v>42634</v>
      </c>
      <c r="V325" s="75">
        <v>9420.9519999999993</v>
      </c>
      <c r="W325" s="75">
        <v>-1598.3409999999999</v>
      </c>
      <c r="X325" s="75">
        <v>507.13</v>
      </c>
      <c r="Y325" s="75">
        <v>96.25</v>
      </c>
      <c r="Z325" s="75">
        <v>2572.52</v>
      </c>
      <c r="AA325" s="75">
        <v>2572.52</v>
      </c>
      <c r="AB325" s="75">
        <v>2548</v>
      </c>
      <c r="AC325" s="75">
        <v>2548</v>
      </c>
      <c r="AD325" s="75">
        <v>24.52</v>
      </c>
      <c r="AE325" s="75">
        <v>24.52</v>
      </c>
      <c r="AF325" s="75">
        <v>100.96</v>
      </c>
      <c r="AG325" s="75">
        <v>100.96</v>
      </c>
      <c r="AH325" s="75">
        <v>23123.244999999999</v>
      </c>
      <c r="AI325" s="75">
        <v>53298.512000000002</v>
      </c>
      <c r="AJ325" s="75">
        <v>35450</v>
      </c>
      <c r="AK325" s="75">
        <v>76330</v>
      </c>
      <c r="AL325" s="75">
        <v>-12326.754999999999</v>
      </c>
      <c r="AM325" s="75">
        <v>-23031.488000000001</v>
      </c>
      <c r="AN325" s="75">
        <v>65.23</v>
      </c>
      <c r="AO325" s="75">
        <v>69.83</v>
      </c>
      <c r="AP325" s="75">
        <v>189.27</v>
      </c>
      <c r="AQ325" s="75">
        <v>661.87</v>
      </c>
      <c r="AR325" s="75">
        <v>37.32</v>
      </c>
      <c r="AS325" s="75">
        <v>687.65</v>
      </c>
      <c r="AT325" s="75">
        <v>151.94999999999999</v>
      </c>
      <c r="AU325" s="75">
        <v>-25.78</v>
      </c>
      <c r="AV325" s="75">
        <v>507.15</v>
      </c>
      <c r="AW325" s="75">
        <v>96.25</v>
      </c>
      <c r="AX325" s="66">
        <v>27.926048387096774</v>
      </c>
      <c r="AY325" s="66">
        <v>460.45761290322582</v>
      </c>
      <c r="AZ325" s="66">
        <v>11.580645161290322</v>
      </c>
      <c r="BA325" s="66">
        <v>424.85483870967744</v>
      </c>
      <c r="BB325" s="66">
        <v>16.34540322580645</v>
      </c>
      <c r="BC325" s="66">
        <v>35.602774193548385</v>
      </c>
      <c r="BD325" s="66">
        <v>241.14415041782729</v>
      </c>
      <c r="BE325" s="67">
        <v>108.37998557382026</v>
      </c>
      <c r="BF325" s="59">
        <f t="shared" si="57"/>
        <v>0</v>
      </c>
      <c r="BG325" s="59"/>
      <c r="BH325" s="59"/>
      <c r="BI325" s="60">
        <f t="shared" si="70"/>
        <v>11251.372366808711</v>
      </c>
      <c r="BJ325" s="59">
        <f t="shared" si="58"/>
        <v>11251.372366808711</v>
      </c>
      <c r="BK325" s="69">
        <f t="shared" si="59"/>
        <v>643.35970680632943</v>
      </c>
      <c r="BL325" s="69">
        <f t="shared" si="59"/>
        <v>10608.012660002381</v>
      </c>
      <c r="BM325" s="69">
        <f t="shared" si="60"/>
        <v>30654.665783865603</v>
      </c>
      <c r="BN325" s="69">
        <f t="shared" si="61"/>
        <v>327.05277146799682</v>
      </c>
      <c r="BO325" s="69">
        <f t="shared" si="62"/>
        <v>30327.613012397607</v>
      </c>
      <c r="BP325" s="69">
        <f t="shared" si="63"/>
        <v>35720.210502600334</v>
      </c>
      <c r="BQ325" s="69">
        <f t="shared" si="64"/>
        <v>5392.5974902027292</v>
      </c>
      <c r="BR325" s="69">
        <f t="shared" si="65"/>
        <v>30327.613012397607</v>
      </c>
      <c r="BS325" s="69">
        <f t="shared" si="66"/>
        <v>-30011.306077059275</v>
      </c>
      <c r="BT325" s="69">
        <f t="shared" si="67"/>
        <v>-25112.197842597954</v>
      </c>
      <c r="BU325" s="69">
        <f t="shared" si="68"/>
        <v>-55123.503919657232</v>
      </c>
      <c r="BV325" s="83">
        <f t="shared" si="71"/>
        <v>0</v>
      </c>
    </row>
    <row r="326" spans="1:74" x14ac:dyDescent="0.25">
      <c r="A326" s="72">
        <v>40</v>
      </c>
      <c r="B326" s="72">
        <v>245</v>
      </c>
      <c r="C326" s="72">
        <v>409704</v>
      </c>
      <c r="D326" s="72">
        <v>412001</v>
      </c>
      <c r="E326" s="73" t="s">
        <v>446</v>
      </c>
      <c r="F326" s="72" t="s">
        <v>447</v>
      </c>
      <c r="G326" s="76">
        <v>26</v>
      </c>
      <c r="H326" s="76">
        <v>26</v>
      </c>
      <c r="I326" s="75">
        <v>21.379000000000001</v>
      </c>
      <c r="J326" s="75">
        <v>392.87799999999999</v>
      </c>
      <c r="K326" s="65">
        <f t="shared" si="69"/>
        <v>414.25700000000001</v>
      </c>
      <c r="L326" s="75">
        <v>1</v>
      </c>
      <c r="M326" s="75">
        <v>0</v>
      </c>
      <c r="N326" s="75">
        <v>20.379000000000001</v>
      </c>
      <c r="O326" s="75">
        <v>392.87799999999999</v>
      </c>
      <c r="P326" s="75">
        <v>2137.9</v>
      </c>
      <c r="Q326" s="75">
        <v>0</v>
      </c>
      <c r="R326" s="75">
        <v>366.96300000000002</v>
      </c>
      <c r="S326" s="75">
        <v>847.39499999999998</v>
      </c>
      <c r="T326" s="75">
        <v>2</v>
      </c>
      <c r="U326" s="75">
        <v>420</v>
      </c>
      <c r="V326" s="75">
        <v>364.96300000000002</v>
      </c>
      <c r="W326" s="75">
        <v>427.39499999999998</v>
      </c>
      <c r="X326" s="75">
        <v>18348.150000000001</v>
      </c>
      <c r="Y326" s="75">
        <v>201.76</v>
      </c>
      <c r="Z326" s="75">
        <v>0</v>
      </c>
      <c r="AA326" s="75">
        <v>0</v>
      </c>
      <c r="AB326" s="75">
        <v>0</v>
      </c>
      <c r="AC326" s="75">
        <v>0</v>
      </c>
      <c r="AD326" s="75">
        <v>0</v>
      </c>
      <c r="AE326" s="75">
        <v>0</v>
      </c>
      <c r="AF326" s="75">
        <v>0</v>
      </c>
      <c r="AG326" s="75">
        <v>0</v>
      </c>
      <c r="AH326" s="75">
        <v>797.76300000000003</v>
      </c>
      <c r="AI326" s="75">
        <v>1972.1949999999999</v>
      </c>
      <c r="AJ326" s="75">
        <v>951</v>
      </c>
      <c r="AK326" s="75">
        <v>2733</v>
      </c>
      <c r="AL326" s="75">
        <v>-153.23699999999999</v>
      </c>
      <c r="AM326" s="75">
        <v>-760.80499999999995</v>
      </c>
      <c r="AN326" s="75">
        <v>83.89</v>
      </c>
      <c r="AO326" s="75">
        <v>72.16</v>
      </c>
      <c r="AP326" s="75">
        <v>14.11</v>
      </c>
      <c r="AQ326" s="75">
        <v>32.590000000000003</v>
      </c>
      <c r="AR326" s="75">
        <v>0.08</v>
      </c>
      <c r="AS326" s="75">
        <v>16.149999999999999</v>
      </c>
      <c r="AT326" s="75">
        <v>14.03</v>
      </c>
      <c r="AU326" s="75">
        <v>16.440000000000001</v>
      </c>
      <c r="AV326" s="75">
        <v>17637.5</v>
      </c>
      <c r="AW326" s="75">
        <v>201.8</v>
      </c>
      <c r="AX326" s="66">
        <v>0.82226923076923086</v>
      </c>
      <c r="AY326" s="66">
        <v>15.110692307692307</v>
      </c>
      <c r="AZ326" s="66">
        <v>3.8461538461538464E-2</v>
      </c>
      <c r="BA326" s="66">
        <v>0</v>
      </c>
      <c r="BB326" s="66">
        <v>0.78380769230769243</v>
      </c>
      <c r="BC326" s="66">
        <v>15.110692307692307</v>
      </c>
      <c r="BD326" s="66">
        <v>2137.9</v>
      </c>
      <c r="BE326" s="67">
        <v>0</v>
      </c>
      <c r="BF326" s="59">
        <f t="shared" si="57"/>
        <v>0</v>
      </c>
      <c r="BG326" s="59"/>
      <c r="BH326" s="59"/>
      <c r="BI326" s="60">
        <f t="shared" si="70"/>
        <v>153.92974073949318</v>
      </c>
      <c r="BJ326" s="59">
        <f t="shared" si="58"/>
        <v>153.92974073949318</v>
      </c>
      <c r="BK326" s="69">
        <f t="shared" si="59"/>
        <v>7.9440152544667324</v>
      </c>
      <c r="BL326" s="69">
        <f t="shared" si="59"/>
        <v>145.98572548502645</v>
      </c>
      <c r="BM326" s="69">
        <f t="shared" si="60"/>
        <v>12722.06961409287</v>
      </c>
      <c r="BN326" s="69">
        <f t="shared" si="61"/>
        <v>4.0383508293588219</v>
      </c>
      <c r="BO326" s="69">
        <f t="shared" si="62"/>
        <v>12718.031263263512</v>
      </c>
      <c r="BP326" s="69">
        <f t="shared" si="63"/>
        <v>12792.24330298178</v>
      </c>
      <c r="BQ326" s="69">
        <f t="shared" si="64"/>
        <v>74.212039718267221</v>
      </c>
      <c r="BR326" s="69">
        <f t="shared" si="65"/>
        <v>12718.031263263512</v>
      </c>
      <c r="BS326" s="69">
        <f t="shared" si="66"/>
        <v>-12714.125598838404</v>
      </c>
      <c r="BT326" s="69">
        <f t="shared" si="67"/>
        <v>-12646.257577496754</v>
      </c>
      <c r="BU326" s="69">
        <f t="shared" si="68"/>
        <v>-25360.383176335155</v>
      </c>
      <c r="BV326" s="83">
        <f t="shared" si="71"/>
        <v>0</v>
      </c>
    </row>
    <row r="327" spans="1:74" x14ac:dyDescent="0.25">
      <c r="A327" s="72">
        <v>40</v>
      </c>
      <c r="B327" s="72">
        <v>273</v>
      </c>
      <c r="C327" s="72">
        <v>409704</v>
      </c>
      <c r="D327" s="72">
        <v>410100</v>
      </c>
      <c r="E327" s="73" t="s">
        <v>446</v>
      </c>
      <c r="F327" s="72" t="s">
        <v>368</v>
      </c>
      <c r="G327" s="76">
        <v>54</v>
      </c>
      <c r="H327" s="76">
        <v>54</v>
      </c>
      <c r="I327" s="75">
        <v>0</v>
      </c>
      <c r="J327" s="75">
        <v>0</v>
      </c>
      <c r="K327" s="65">
        <f t="shared" si="69"/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75">
        <v>0</v>
      </c>
      <c r="R327" s="75">
        <v>0</v>
      </c>
      <c r="S327" s="75">
        <v>0</v>
      </c>
      <c r="T327" s="75">
        <v>0</v>
      </c>
      <c r="U327" s="75">
        <v>0</v>
      </c>
      <c r="V327" s="75">
        <v>0</v>
      </c>
      <c r="W327" s="75">
        <v>0</v>
      </c>
      <c r="X327" s="75">
        <v>0</v>
      </c>
      <c r="Y327" s="75">
        <v>0</v>
      </c>
      <c r="Z327" s="75">
        <v>82.617999999999995</v>
      </c>
      <c r="AA327" s="75">
        <v>82.617999999999995</v>
      </c>
      <c r="AB327" s="75">
        <v>105</v>
      </c>
      <c r="AC327" s="75">
        <v>104</v>
      </c>
      <c r="AD327" s="75">
        <v>-22.382000000000001</v>
      </c>
      <c r="AE327" s="75">
        <v>-21.382000000000001</v>
      </c>
      <c r="AF327" s="75">
        <v>78.680000000000007</v>
      </c>
      <c r="AG327" s="75">
        <v>79.44</v>
      </c>
      <c r="AH327" s="75">
        <v>82.617999999999995</v>
      </c>
      <c r="AI327" s="75">
        <v>82.617999999999995</v>
      </c>
      <c r="AJ327" s="75">
        <v>105</v>
      </c>
      <c r="AK327" s="75">
        <v>104</v>
      </c>
      <c r="AL327" s="75">
        <v>-22.382000000000001</v>
      </c>
      <c r="AM327" s="75">
        <v>-21.382000000000001</v>
      </c>
      <c r="AN327" s="75">
        <v>78.680000000000007</v>
      </c>
      <c r="AO327" s="75">
        <v>79.44</v>
      </c>
      <c r="AP327" s="75">
        <v>0</v>
      </c>
      <c r="AQ327" s="75">
        <v>0</v>
      </c>
      <c r="AR327" s="75">
        <v>0</v>
      </c>
      <c r="AS327" s="75">
        <v>0</v>
      </c>
      <c r="AT327" s="75">
        <v>0</v>
      </c>
      <c r="AU327" s="75">
        <v>0</v>
      </c>
      <c r="AV327" s="75">
        <v>0</v>
      </c>
      <c r="AW327" s="75">
        <v>0</v>
      </c>
      <c r="AX327" s="66">
        <v>0</v>
      </c>
      <c r="AY327" s="66">
        <v>0</v>
      </c>
      <c r="AZ327" s="66">
        <v>0</v>
      </c>
      <c r="BA327" s="66">
        <v>0</v>
      </c>
      <c r="BB327" s="66">
        <v>0</v>
      </c>
      <c r="BC327" s="66">
        <v>0</v>
      </c>
      <c r="BD327" s="66">
        <v>0</v>
      </c>
      <c r="BE327" s="67">
        <v>0</v>
      </c>
      <c r="BF327" s="59">
        <f t="shared" si="57"/>
        <v>0</v>
      </c>
      <c r="BG327" s="59"/>
      <c r="BH327" s="59"/>
      <c r="BI327" s="60">
        <f t="shared" si="70"/>
        <v>0</v>
      </c>
      <c r="BJ327" s="59">
        <f t="shared" si="58"/>
        <v>0</v>
      </c>
      <c r="BK327" s="69">
        <f t="shared" si="59"/>
        <v>0</v>
      </c>
      <c r="BL327" s="69">
        <f t="shared" si="59"/>
        <v>0</v>
      </c>
      <c r="BM327" s="69">
        <f t="shared" si="60"/>
        <v>26414.37262370114</v>
      </c>
      <c r="BN327" s="69">
        <f t="shared" si="61"/>
        <v>0</v>
      </c>
      <c r="BO327" s="69">
        <f t="shared" si="62"/>
        <v>26414.37262370114</v>
      </c>
      <c r="BP327" s="69">
        <f t="shared" si="63"/>
        <v>26414.37262370114</v>
      </c>
      <c r="BQ327" s="69">
        <f t="shared" si="64"/>
        <v>0</v>
      </c>
      <c r="BR327" s="69">
        <f t="shared" si="65"/>
        <v>26414.37262370114</v>
      </c>
      <c r="BS327" s="69">
        <f t="shared" si="66"/>
        <v>-26414.37262370114</v>
      </c>
      <c r="BT327" s="69">
        <f t="shared" si="67"/>
        <v>-26414.37262370114</v>
      </c>
      <c r="BU327" s="69">
        <f t="shared" si="68"/>
        <v>-52828.745247402279</v>
      </c>
      <c r="BV327" s="83">
        <f t="shared" si="71"/>
        <v>0</v>
      </c>
    </row>
    <row r="328" spans="1:74" x14ac:dyDescent="0.25">
      <c r="A328" s="72">
        <v>40</v>
      </c>
      <c r="B328" s="72">
        <v>275</v>
      </c>
      <c r="C328" s="72">
        <v>409704</v>
      </c>
      <c r="D328" s="72">
        <v>408307</v>
      </c>
      <c r="E328" s="73" t="s">
        <v>446</v>
      </c>
      <c r="F328" s="72" t="s">
        <v>448</v>
      </c>
      <c r="G328" s="76">
        <v>77</v>
      </c>
      <c r="H328" s="76">
        <v>77</v>
      </c>
      <c r="I328" s="75">
        <v>0</v>
      </c>
      <c r="J328" s="75">
        <v>0</v>
      </c>
      <c r="K328" s="65">
        <f t="shared" si="69"/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75">
        <v>0</v>
      </c>
      <c r="R328" s="75">
        <v>0</v>
      </c>
      <c r="S328" s="75">
        <v>0</v>
      </c>
      <c r="T328" s="75">
        <v>0</v>
      </c>
      <c r="U328" s="75">
        <v>0</v>
      </c>
      <c r="V328" s="75">
        <v>0</v>
      </c>
      <c r="W328" s="75">
        <v>0</v>
      </c>
      <c r="X328" s="75">
        <v>0</v>
      </c>
      <c r="Y328" s="75">
        <v>0</v>
      </c>
      <c r="Z328" s="75">
        <v>1578.355</v>
      </c>
      <c r="AA328" s="75">
        <v>1575.355</v>
      </c>
      <c r="AB328" s="75">
        <v>2136</v>
      </c>
      <c r="AC328" s="75">
        <v>2136</v>
      </c>
      <c r="AD328" s="75">
        <v>-557.64499999999998</v>
      </c>
      <c r="AE328" s="75">
        <v>-560.64499999999998</v>
      </c>
      <c r="AF328" s="75">
        <v>73.89</v>
      </c>
      <c r="AG328" s="75">
        <v>73.75</v>
      </c>
      <c r="AH328" s="75">
        <v>1578.355</v>
      </c>
      <c r="AI328" s="75">
        <v>1575.355</v>
      </c>
      <c r="AJ328" s="75">
        <v>2136</v>
      </c>
      <c r="AK328" s="75">
        <v>2136</v>
      </c>
      <c r="AL328" s="75">
        <v>-557.64499999999998</v>
      </c>
      <c r="AM328" s="75">
        <v>-560.64499999999998</v>
      </c>
      <c r="AN328" s="75">
        <v>73.89</v>
      </c>
      <c r="AO328" s="75">
        <v>73.75</v>
      </c>
      <c r="AP328" s="75">
        <v>0</v>
      </c>
      <c r="AQ328" s="75">
        <v>0</v>
      </c>
      <c r="AR328" s="75">
        <v>0</v>
      </c>
      <c r="AS328" s="75">
        <v>0</v>
      </c>
      <c r="AT328" s="75">
        <v>0</v>
      </c>
      <c r="AU328" s="75">
        <v>0</v>
      </c>
      <c r="AV328" s="75">
        <v>0</v>
      </c>
      <c r="AW328" s="75">
        <v>0</v>
      </c>
      <c r="AX328" s="66">
        <v>0</v>
      </c>
      <c r="AY328" s="66">
        <v>0</v>
      </c>
      <c r="AZ328" s="66">
        <v>0</v>
      </c>
      <c r="BA328" s="66">
        <v>0</v>
      </c>
      <c r="BB328" s="66">
        <v>0</v>
      </c>
      <c r="BC328" s="66">
        <v>0</v>
      </c>
      <c r="BD328" s="66">
        <v>0</v>
      </c>
      <c r="BE328" s="67">
        <v>0</v>
      </c>
      <c r="BF328" s="59">
        <f t="shared" si="57"/>
        <v>0</v>
      </c>
      <c r="BG328" s="59"/>
      <c r="BH328" s="59"/>
      <c r="BI328" s="60">
        <f t="shared" si="70"/>
        <v>0</v>
      </c>
      <c r="BJ328" s="59">
        <f t="shared" si="58"/>
        <v>0</v>
      </c>
      <c r="BK328" s="69">
        <f t="shared" si="59"/>
        <v>0</v>
      </c>
      <c r="BL328" s="69">
        <f t="shared" si="59"/>
        <v>0</v>
      </c>
      <c r="BM328" s="69">
        <f t="shared" si="60"/>
        <v>37664.938741203478</v>
      </c>
      <c r="BN328" s="69">
        <f t="shared" si="61"/>
        <v>0</v>
      </c>
      <c r="BO328" s="69">
        <f t="shared" si="62"/>
        <v>37664.938741203478</v>
      </c>
      <c r="BP328" s="69">
        <f t="shared" si="63"/>
        <v>37664.938741203478</v>
      </c>
      <c r="BQ328" s="69">
        <f t="shared" si="64"/>
        <v>0</v>
      </c>
      <c r="BR328" s="69">
        <f t="shared" si="65"/>
        <v>37664.938741203478</v>
      </c>
      <c r="BS328" s="69">
        <f t="shared" si="66"/>
        <v>-37664.938741203478</v>
      </c>
      <c r="BT328" s="69">
        <f t="shared" si="67"/>
        <v>-37664.938741203478</v>
      </c>
      <c r="BU328" s="69">
        <f t="shared" si="68"/>
        <v>-75329.877482406955</v>
      </c>
      <c r="BV328" s="83">
        <f t="shared" si="71"/>
        <v>0</v>
      </c>
    </row>
    <row r="329" spans="1:74" ht="15" customHeight="1" x14ac:dyDescent="0.25">
      <c r="A329" s="72">
        <v>40</v>
      </c>
      <c r="B329" s="72">
        <v>0</v>
      </c>
      <c r="C329" s="72">
        <v>410307</v>
      </c>
      <c r="D329" s="72">
        <v>410034</v>
      </c>
      <c r="E329" s="73" t="s">
        <v>449</v>
      </c>
      <c r="F329" s="72" t="s">
        <v>450</v>
      </c>
      <c r="G329" s="74"/>
      <c r="H329" s="74"/>
      <c r="I329" s="75">
        <v>0</v>
      </c>
      <c r="J329" s="75">
        <v>0</v>
      </c>
      <c r="K329" s="65">
        <f t="shared" si="69"/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75">
        <v>0</v>
      </c>
      <c r="R329" s="75">
        <v>0</v>
      </c>
      <c r="S329" s="75">
        <v>0</v>
      </c>
      <c r="T329" s="75">
        <v>0</v>
      </c>
      <c r="U329" s="75">
        <v>0</v>
      </c>
      <c r="V329" s="75">
        <v>0</v>
      </c>
      <c r="W329" s="75">
        <v>0</v>
      </c>
      <c r="X329" s="75">
        <v>0</v>
      </c>
      <c r="Y329" s="75">
        <v>0</v>
      </c>
      <c r="Z329" s="75">
        <v>0</v>
      </c>
      <c r="AA329" s="75">
        <v>0</v>
      </c>
      <c r="AB329" s="75">
        <v>0</v>
      </c>
      <c r="AC329" s="75">
        <v>0</v>
      </c>
      <c r="AD329" s="75">
        <v>0</v>
      </c>
      <c r="AE329" s="75">
        <v>0</v>
      </c>
      <c r="AF329" s="75">
        <v>0</v>
      </c>
      <c r="AG329" s="75">
        <v>0</v>
      </c>
      <c r="AH329" s="75">
        <v>0</v>
      </c>
      <c r="AI329" s="75">
        <v>0</v>
      </c>
      <c r="AJ329" s="75"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v>0</v>
      </c>
      <c r="AU329" s="75">
        <v>0</v>
      </c>
      <c r="AV329" s="75">
        <v>0</v>
      </c>
      <c r="AW329" s="75">
        <v>0</v>
      </c>
      <c r="AX329" s="66" t="e">
        <v>#DIV/0!</v>
      </c>
      <c r="AY329" s="66" t="e">
        <v>#DIV/0!</v>
      </c>
      <c r="AZ329" s="66" t="e">
        <v>#DIV/0!</v>
      </c>
      <c r="BA329" s="66" t="e">
        <v>#DIV/0!</v>
      </c>
      <c r="BB329" s="66" t="e">
        <v>#DIV/0!</v>
      </c>
      <c r="BC329" s="66" t="e">
        <v>#DIV/0!</v>
      </c>
      <c r="BD329" s="66">
        <v>0</v>
      </c>
      <c r="BE329" s="67">
        <v>0</v>
      </c>
      <c r="BF329" s="59">
        <f t="shared" si="57"/>
        <v>0</v>
      </c>
      <c r="BG329" s="59"/>
      <c r="BH329" s="59"/>
      <c r="BI329" s="60">
        <f t="shared" si="70"/>
        <v>0</v>
      </c>
      <c r="BJ329" s="59">
        <f t="shared" si="58"/>
        <v>0</v>
      </c>
      <c r="BK329" s="69">
        <f t="shared" si="59"/>
        <v>0</v>
      </c>
      <c r="BL329" s="69">
        <f t="shared" si="59"/>
        <v>0</v>
      </c>
      <c r="BM329" s="69">
        <f t="shared" si="60"/>
        <v>0</v>
      </c>
      <c r="BN329" s="69">
        <f t="shared" si="61"/>
        <v>0</v>
      </c>
      <c r="BO329" s="69">
        <f t="shared" si="62"/>
        <v>0</v>
      </c>
      <c r="BP329" s="69">
        <f t="shared" si="63"/>
        <v>0</v>
      </c>
      <c r="BQ329" s="69">
        <f t="shared" si="64"/>
        <v>0</v>
      </c>
      <c r="BR329" s="69">
        <f t="shared" si="65"/>
        <v>0</v>
      </c>
      <c r="BS329" s="69">
        <f t="shared" si="66"/>
        <v>0</v>
      </c>
      <c r="BT329" s="69">
        <f t="shared" si="67"/>
        <v>0</v>
      </c>
      <c r="BU329" s="69">
        <f t="shared" si="68"/>
        <v>0</v>
      </c>
      <c r="BV329" s="83">
        <f t="shared" si="71"/>
        <v>0</v>
      </c>
    </row>
    <row r="330" spans="1:74" x14ac:dyDescent="0.25">
      <c r="A330" s="72">
        <v>40</v>
      </c>
      <c r="B330" s="72">
        <v>311</v>
      </c>
      <c r="C330" s="72">
        <v>411102</v>
      </c>
      <c r="D330" s="72">
        <v>411901</v>
      </c>
      <c r="E330" s="73" t="s">
        <v>431</v>
      </c>
      <c r="F330" s="72" t="s">
        <v>435</v>
      </c>
      <c r="G330" s="76">
        <v>124</v>
      </c>
      <c r="H330" s="76">
        <v>124</v>
      </c>
      <c r="I330" s="75">
        <v>4193170.09</v>
      </c>
      <c r="J330" s="75">
        <v>1239884.591</v>
      </c>
      <c r="K330" s="65">
        <f t="shared" si="69"/>
        <v>5433054.6809999999</v>
      </c>
      <c r="L330" s="75">
        <v>4481576</v>
      </c>
      <c r="M330" s="75">
        <v>1061532</v>
      </c>
      <c r="N330" s="75">
        <v>-288405.90999999997</v>
      </c>
      <c r="O330" s="75">
        <v>178352.59099999999</v>
      </c>
      <c r="P330" s="75">
        <v>93.56</v>
      </c>
      <c r="Q330" s="75">
        <v>116.8</v>
      </c>
      <c r="R330" s="75">
        <v>5831986.5499999998</v>
      </c>
      <c r="S330" s="75">
        <v>2866640.27</v>
      </c>
      <c r="T330" s="75">
        <v>6211379</v>
      </c>
      <c r="U330" s="75">
        <v>2800242</v>
      </c>
      <c r="V330" s="75">
        <v>-379392.45</v>
      </c>
      <c r="W330" s="75">
        <v>66398.27</v>
      </c>
      <c r="X330" s="75">
        <v>93.89</v>
      </c>
      <c r="Y330" s="75">
        <v>102.37</v>
      </c>
      <c r="Z330" s="75">
        <v>200039.01300000001</v>
      </c>
      <c r="AA330" s="75">
        <v>199946.29</v>
      </c>
      <c r="AB330" s="75">
        <v>203455</v>
      </c>
      <c r="AC330" s="75">
        <v>201019</v>
      </c>
      <c r="AD330" s="75">
        <v>-3415.9870000000001</v>
      </c>
      <c r="AE330" s="75">
        <v>-1072.71</v>
      </c>
      <c r="AF330" s="75">
        <v>98.32</v>
      </c>
      <c r="AG330" s="75">
        <v>99.47</v>
      </c>
      <c r="AH330" s="75">
        <v>6068515.9000000004</v>
      </c>
      <c r="AI330" s="75">
        <v>3082278.0440000002</v>
      </c>
      <c r="AJ330" s="75">
        <v>6411976</v>
      </c>
      <c r="AK330" s="75">
        <v>2980254</v>
      </c>
      <c r="AL330" s="75">
        <v>-343460.1</v>
      </c>
      <c r="AM330" s="75">
        <v>102024.04399999999</v>
      </c>
      <c r="AN330" s="75">
        <v>94.64</v>
      </c>
      <c r="AO330" s="75">
        <v>103.42</v>
      </c>
      <c r="AP330" s="75">
        <v>47032.15</v>
      </c>
      <c r="AQ330" s="75">
        <v>23118.07</v>
      </c>
      <c r="AR330" s="75">
        <v>50091.77</v>
      </c>
      <c r="AS330" s="75">
        <v>22582.6</v>
      </c>
      <c r="AT330" s="75">
        <v>-3059.62</v>
      </c>
      <c r="AU330" s="75">
        <v>535.47</v>
      </c>
      <c r="AV330" s="75">
        <v>93.89</v>
      </c>
      <c r="AW330" s="75">
        <v>102.37</v>
      </c>
      <c r="AX330" s="66">
        <v>33815.887822580647</v>
      </c>
      <c r="AY330" s="66">
        <v>9999.069282258064</v>
      </c>
      <c r="AZ330" s="66">
        <v>36141.741935483871</v>
      </c>
      <c r="BA330" s="66">
        <v>8560.7419354838712</v>
      </c>
      <c r="BB330" s="66">
        <v>-2325.8541129032237</v>
      </c>
      <c r="BC330" s="66">
        <v>1438.3273467741928</v>
      </c>
      <c r="BD330" s="66">
        <v>93.564631950902992</v>
      </c>
      <c r="BE330" s="67">
        <v>116.80143330582591</v>
      </c>
      <c r="BF330" s="59">
        <f t="shared" si="57"/>
        <v>0</v>
      </c>
      <c r="BG330" s="59"/>
      <c r="BH330" s="59"/>
      <c r="BI330" s="60">
        <f t="shared" si="70"/>
        <v>2018816.093559843</v>
      </c>
      <c r="BJ330" s="59">
        <f t="shared" si="58"/>
        <v>2018816.093559843</v>
      </c>
      <c r="BK330" s="69">
        <f t="shared" si="59"/>
        <v>1558099.4040663098</v>
      </c>
      <c r="BL330" s="69">
        <f t="shared" si="59"/>
        <v>460716.68949353317</v>
      </c>
      <c r="BM330" s="69">
        <f t="shared" si="60"/>
        <v>852717.15177408676</v>
      </c>
      <c r="BN330" s="69">
        <f t="shared" si="61"/>
        <v>792061.92574929155</v>
      </c>
      <c r="BO330" s="69">
        <f t="shared" si="62"/>
        <v>60655.226024795214</v>
      </c>
      <c r="BP330" s="69">
        <f t="shared" si="63"/>
        <v>294861.17421573366</v>
      </c>
      <c r="BQ330" s="69">
        <f t="shared" si="64"/>
        <v>234205.94819093845</v>
      </c>
      <c r="BR330" s="69">
        <f t="shared" si="65"/>
        <v>60655.226024795214</v>
      </c>
      <c r="BS330" s="69">
        <f t="shared" si="66"/>
        <v>705382.25229222304</v>
      </c>
      <c r="BT330" s="69">
        <f t="shared" si="67"/>
        <v>165855.51527779951</v>
      </c>
      <c r="BU330" s="69">
        <f t="shared" si="68"/>
        <v>871237.76757002249</v>
      </c>
      <c r="BV330" s="83">
        <f t="shared" si="71"/>
        <v>0</v>
      </c>
    </row>
    <row r="331" spans="1:74" x14ac:dyDescent="0.25">
      <c r="A331" s="72">
        <v>40</v>
      </c>
      <c r="B331" s="72">
        <v>313</v>
      </c>
      <c r="C331" s="72">
        <v>411901</v>
      </c>
      <c r="D331" s="72">
        <v>412707</v>
      </c>
      <c r="E331" s="73" t="s">
        <v>435</v>
      </c>
      <c r="F331" s="72" t="s">
        <v>404</v>
      </c>
      <c r="G331" s="76">
        <v>146</v>
      </c>
      <c r="H331" s="76">
        <v>146</v>
      </c>
      <c r="I331" s="75">
        <v>5903062.9800000004</v>
      </c>
      <c r="J331" s="75">
        <v>1275675.8740000001</v>
      </c>
      <c r="K331" s="65">
        <f t="shared" si="69"/>
        <v>7178738.8540000003</v>
      </c>
      <c r="L331" s="75">
        <v>5987965</v>
      </c>
      <c r="M331" s="75">
        <v>1136236</v>
      </c>
      <c r="N331" s="75">
        <v>-84902.02</v>
      </c>
      <c r="O331" s="75">
        <v>139439.87400000001</v>
      </c>
      <c r="P331" s="75">
        <v>98.58</v>
      </c>
      <c r="Q331" s="75">
        <v>112.27</v>
      </c>
      <c r="R331" s="75">
        <v>8043512.6799999997</v>
      </c>
      <c r="S331" s="75">
        <v>3589827.8530000001</v>
      </c>
      <c r="T331" s="75">
        <v>8145525</v>
      </c>
      <c r="U331" s="75">
        <v>3512959</v>
      </c>
      <c r="V331" s="75">
        <v>-102012.32</v>
      </c>
      <c r="W331" s="75">
        <v>76868.853000000003</v>
      </c>
      <c r="X331" s="75">
        <v>98.75</v>
      </c>
      <c r="Y331" s="75">
        <v>102.19</v>
      </c>
      <c r="Z331" s="75">
        <v>222337.859</v>
      </c>
      <c r="AA331" s="75">
        <v>221255.58199999999</v>
      </c>
      <c r="AB331" s="75">
        <v>271381</v>
      </c>
      <c r="AC331" s="75">
        <v>268441</v>
      </c>
      <c r="AD331" s="75">
        <v>-49043.141000000003</v>
      </c>
      <c r="AE331" s="75">
        <v>-47185.417999999998</v>
      </c>
      <c r="AF331" s="75">
        <v>81.93</v>
      </c>
      <c r="AG331" s="75">
        <v>82.42</v>
      </c>
      <c r="AH331" s="75">
        <v>8298447.6600000001</v>
      </c>
      <c r="AI331" s="75">
        <v>3825424.4389999998</v>
      </c>
      <c r="AJ331" s="75">
        <v>8374974</v>
      </c>
      <c r="AK331" s="75">
        <v>3713836</v>
      </c>
      <c r="AL331" s="75">
        <v>-76526.34</v>
      </c>
      <c r="AM331" s="75">
        <v>111588.439</v>
      </c>
      <c r="AN331" s="75">
        <v>99.09</v>
      </c>
      <c r="AO331" s="75">
        <v>103</v>
      </c>
      <c r="AP331" s="75">
        <v>55092.55</v>
      </c>
      <c r="AQ331" s="75">
        <v>24587.86</v>
      </c>
      <c r="AR331" s="75">
        <v>55791.27</v>
      </c>
      <c r="AS331" s="75">
        <v>24061.360000000001</v>
      </c>
      <c r="AT331" s="75">
        <v>-698.72</v>
      </c>
      <c r="AU331" s="75">
        <v>526.5</v>
      </c>
      <c r="AV331" s="75">
        <v>98.75</v>
      </c>
      <c r="AW331" s="75">
        <v>102.19</v>
      </c>
      <c r="AX331" s="66">
        <v>40431.938219178082</v>
      </c>
      <c r="AY331" s="66">
        <v>8737.5059863013703</v>
      </c>
      <c r="AZ331" s="66">
        <v>41013.45890410959</v>
      </c>
      <c r="BA331" s="66">
        <v>7782.4383561643835</v>
      </c>
      <c r="BB331" s="66">
        <v>-581.52068493150728</v>
      </c>
      <c r="BC331" s="66">
        <v>955.06763013698674</v>
      </c>
      <c r="BD331" s="66">
        <v>98.582122306994108</v>
      </c>
      <c r="BE331" s="67">
        <v>112.27208731284699</v>
      </c>
      <c r="BF331" s="59">
        <f t="shared" si="57"/>
        <v>0</v>
      </c>
      <c r="BG331" s="59"/>
      <c r="BH331" s="59"/>
      <c r="BI331" s="60">
        <f t="shared" si="70"/>
        <v>2667477.9439641251</v>
      </c>
      <c r="BJ331" s="59">
        <f t="shared" si="58"/>
        <v>2667477.9439641251</v>
      </c>
      <c r="BK331" s="69">
        <f t="shared" si="59"/>
        <v>2193461.9187613009</v>
      </c>
      <c r="BL331" s="69">
        <f t="shared" si="59"/>
        <v>474016.02520282433</v>
      </c>
      <c r="BM331" s="69">
        <f t="shared" si="60"/>
        <v>1186465.950954993</v>
      </c>
      <c r="BN331" s="69">
        <f t="shared" si="61"/>
        <v>1115049.3138612825</v>
      </c>
      <c r="BO331" s="69">
        <f t="shared" si="62"/>
        <v>71416.637093710495</v>
      </c>
      <c r="BP331" s="69">
        <f t="shared" si="63"/>
        <v>312383.32046341628</v>
      </c>
      <c r="BQ331" s="69">
        <f t="shared" si="64"/>
        <v>240966.68336970577</v>
      </c>
      <c r="BR331" s="69">
        <f t="shared" si="65"/>
        <v>71416.637093710495</v>
      </c>
      <c r="BS331" s="69">
        <f t="shared" si="66"/>
        <v>1006995.9678063078</v>
      </c>
      <c r="BT331" s="69">
        <f t="shared" si="67"/>
        <v>161632.70473940804</v>
      </c>
      <c r="BU331" s="69">
        <f t="shared" si="68"/>
        <v>1168628.6725457159</v>
      </c>
      <c r="BV331" s="83">
        <f t="shared" si="71"/>
        <v>0</v>
      </c>
    </row>
    <row r="332" spans="1:74" x14ac:dyDescent="0.25">
      <c r="A332" s="72">
        <v>40</v>
      </c>
      <c r="B332" s="72">
        <v>315</v>
      </c>
      <c r="C332" s="72">
        <v>413521</v>
      </c>
      <c r="D332" s="72">
        <v>411935</v>
      </c>
      <c r="E332" s="73" t="s">
        <v>451</v>
      </c>
      <c r="F332" s="72" t="s">
        <v>423</v>
      </c>
      <c r="G332" s="76">
        <v>8</v>
      </c>
      <c r="H332" s="76">
        <v>8</v>
      </c>
      <c r="I332" s="75">
        <v>43893.08</v>
      </c>
      <c r="J332" s="75">
        <v>25796.727999999999</v>
      </c>
      <c r="K332" s="65">
        <f t="shared" si="69"/>
        <v>69689.808000000005</v>
      </c>
      <c r="L332" s="75">
        <v>34533</v>
      </c>
      <c r="M332" s="75">
        <v>18756</v>
      </c>
      <c r="N332" s="75">
        <v>9360.08</v>
      </c>
      <c r="O332" s="75">
        <v>7040.7280000000001</v>
      </c>
      <c r="P332" s="75">
        <v>127.1</v>
      </c>
      <c r="Q332" s="75">
        <v>137.54</v>
      </c>
      <c r="R332" s="75">
        <v>67079.039999999994</v>
      </c>
      <c r="S332" s="75">
        <v>43621.612000000001</v>
      </c>
      <c r="T332" s="75">
        <v>49996</v>
      </c>
      <c r="U332" s="75">
        <v>29165</v>
      </c>
      <c r="V332" s="75">
        <v>17083.04</v>
      </c>
      <c r="W332" s="75">
        <v>14456.611999999999</v>
      </c>
      <c r="X332" s="75">
        <v>134.16999999999999</v>
      </c>
      <c r="Y332" s="75">
        <v>149.57</v>
      </c>
      <c r="Z332" s="75">
        <v>28.8</v>
      </c>
      <c r="AA332" s="75">
        <v>17.760000000000002</v>
      </c>
      <c r="AB332" s="75">
        <v>0</v>
      </c>
      <c r="AC332" s="75">
        <v>0</v>
      </c>
      <c r="AD332" s="75">
        <v>28.8</v>
      </c>
      <c r="AE332" s="75">
        <v>17.760000000000002</v>
      </c>
      <c r="AF332" s="75">
        <v>0</v>
      </c>
      <c r="AG332" s="75">
        <v>0</v>
      </c>
      <c r="AH332" s="75">
        <v>67496.975999999995</v>
      </c>
      <c r="AI332" s="75">
        <v>44010.292000000001</v>
      </c>
      <c r="AJ332" s="75">
        <v>50284</v>
      </c>
      <c r="AK332" s="75">
        <v>29577</v>
      </c>
      <c r="AL332" s="75">
        <v>17212.975999999999</v>
      </c>
      <c r="AM332" s="75">
        <v>14433.291999999999</v>
      </c>
      <c r="AN332" s="75">
        <v>134.22999999999999</v>
      </c>
      <c r="AO332" s="75">
        <v>148.80000000000001</v>
      </c>
      <c r="AP332" s="75">
        <v>8384.8799999999992</v>
      </c>
      <c r="AQ332" s="75">
        <v>5452.7</v>
      </c>
      <c r="AR332" s="75">
        <v>6249.5</v>
      </c>
      <c r="AS332" s="75">
        <v>3645.63</v>
      </c>
      <c r="AT332" s="75">
        <v>2135.38</v>
      </c>
      <c r="AU332" s="75">
        <v>1807.07</v>
      </c>
      <c r="AV332" s="75">
        <v>134.16999999999999</v>
      </c>
      <c r="AW332" s="75">
        <v>149.57</v>
      </c>
      <c r="AX332" s="66">
        <v>5486.6350000000002</v>
      </c>
      <c r="AY332" s="66">
        <v>3224.5909999999999</v>
      </c>
      <c r="AZ332" s="66">
        <v>4316.625</v>
      </c>
      <c r="BA332" s="66">
        <v>2344.5</v>
      </c>
      <c r="BB332" s="66">
        <v>1170.0100000000002</v>
      </c>
      <c r="BC332" s="66">
        <v>880.09099999999989</v>
      </c>
      <c r="BD332" s="66">
        <v>127.10474039324704</v>
      </c>
      <c r="BE332" s="67">
        <v>137.53853700149284</v>
      </c>
      <c r="BF332" s="59">
        <f t="shared" si="57"/>
        <v>0</v>
      </c>
      <c r="BG332" s="59"/>
      <c r="BH332" s="59"/>
      <c r="BI332" s="60">
        <f t="shared" si="70"/>
        <v>25895.359831276379</v>
      </c>
      <c r="BJ332" s="59">
        <f t="shared" si="58"/>
        <v>25895.359831276379</v>
      </c>
      <c r="BK332" s="69">
        <f t="shared" si="59"/>
        <v>16309.803876960037</v>
      </c>
      <c r="BL332" s="69">
        <f t="shared" si="59"/>
        <v>9585.5559543163417</v>
      </c>
      <c r="BM332" s="69">
        <f t="shared" si="60"/>
        <v>12204.351105807327</v>
      </c>
      <c r="BN332" s="69">
        <f t="shared" si="61"/>
        <v>8291.1107171108615</v>
      </c>
      <c r="BO332" s="69">
        <f t="shared" si="62"/>
        <v>3913.2403886964653</v>
      </c>
      <c r="BP332" s="69">
        <f t="shared" si="63"/>
        <v>8786.0706386400507</v>
      </c>
      <c r="BQ332" s="69">
        <f t="shared" si="64"/>
        <v>4872.8302499435858</v>
      </c>
      <c r="BR332" s="69">
        <f t="shared" si="65"/>
        <v>3913.2403886964653</v>
      </c>
      <c r="BS332" s="69">
        <f t="shared" si="66"/>
        <v>4105.4527711527098</v>
      </c>
      <c r="BT332" s="69">
        <f t="shared" si="67"/>
        <v>799.48531567629107</v>
      </c>
      <c r="BU332" s="69">
        <f t="shared" si="68"/>
        <v>4904.9380868290009</v>
      </c>
      <c r="BV332" s="83">
        <f t="shared" si="71"/>
        <v>0</v>
      </c>
    </row>
    <row r="333" spans="1:74" x14ac:dyDescent="0.25">
      <c r="A333" s="72">
        <v>40</v>
      </c>
      <c r="B333" s="72">
        <v>317</v>
      </c>
      <c r="C333" s="72">
        <v>414100</v>
      </c>
      <c r="D333" s="72">
        <v>414121</v>
      </c>
      <c r="E333" s="73" t="s">
        <v>452</v>
      </c>
      <c r="F333" s="72" t="s">
        <v>453</v>
      </c>
      <c r="G333" s="76">
        <v>6</v>
      </c>
      <c r="H333" s="76">
        <v>6</v>
      </c>
      <c r="I333" s="75">
        <v>978.67200000000003</v>
      </c>
      <c r="J333" s="75">
        <v>1862.9559999999999</v>
      </c>
      <c r="K333" s="65">
        <f t="shared" si="69"/>
        <v>2841.6279999999997</v>
      </c>
      <c r="L333" s="75">
        <v>172</v>
      </c>
      <c r="M333" s="75">
        <v>839</v>
      </c>
      <c r="N333" s="75">
        <v>806.67200000000003</v>
      </c>
      <c r="O333" s="75">
        <v>1023.956</v>
      </c>
      <c r="P333" s="75">
        <v>569</v>
      </c>
      <c r="Q333" s="75">
        <v>222.04</v>
      </c>
      <c r="R333" s="75">
        <v>1562.346</v>
      </c>
      <c r="S333" s="75">
        <v>2713.6039999999998</v>
      </c>
      <c r="T333" s="75">
        <v>335</v>
      </c>
      <c r="U333" s="75">
        <v>1263</v>
      </c>
      <c r="V333" s="75">
        <v>1227.346</v>
      </c>
      <c r="W333" s="75">
        <v>1450.604</v>
      </c>
      <c r="X333" s="75">
        <v>466.37</v>
      </c>
      <c r="Y333" s="75">
        <v>214.85</v>
      </c>
      <c r="Z333" s="75">
        <v>9.7200000000000006</v>
      </c>
      <c r="AA333" s="75">
        <v>1</v>
      </c>
      <c r="AB333" s="75">
        <v>12</v>
      </c>
      <c r="AC333" s="75">
        <v>1</v>
      </c>
      <c r="AD333" s="75">
        <v>-2.2799999999999998</v>
      </c>
      <c r="AE333" s="75">
        <v>0</v>
      </c>
      <c r="AF333" s="75">
        <v>81</v>
      </c>
      <c r="AG333" s="75">
        <v>100</v>
      </c>
      <c r="AH333" s="75">
        <v>1938.9059999999999</v>
      </c>
      <c r="AI333" s="75">
        <v>2945.2559999999999</v>
      </c>
      <c r="AJ333" s="75">
        <v>732</v>
      </c>
      <c r="AK333" s="75">
        <v>1569</v>
      </c>
      <c r="AL333" s="75">
        <v>1206.9059999999999</v>
      </c>
      <c r="AM333" s="75">
        <v>1376.2560000000001</v>
      </c>
      <c r="AN333" s="75">
        <v>264.88</v>
      </c>
      <c r="AO333" s="75">
        <v>187.72</v>
      </c>
      <c r="AP333" s="75">
        <v>260.39</v>
      </c>
      <c r="AQ333" s="75">
        <v>452.27</v>
      </c>
      <c r="AR333" s="75">
        <v>55.83</v>
      </c>
      <c r="AS333" s="75">
        <v>210.5</v>
      </c>
      <c r="AT333" s="75">
        <v>204.56</v>
      </c>
      <c r="AU333" s="75">
        <v>241.77</v>
      </c>
      <c r="AV333" s="75">
        <v>466.4</v>
      </c>
      <c r="AW333" s="75">
        <v>214.86</v>
      </c>
      <c r="AX333" s="66">
        <v>163.11199999999999</v>
      </c>
      <c r="AY333" s="66">
        <v>310.49266666666665</v>
      </c>
      <c r="AZ333" s="66">
        <v>28.666666666666668</v>
      </c>
      <c r="BA333" s="66">
        <v>139.83333333333334</v>
      </c>
      <c r="BB333" s="66">
        <v>134.44533333333334</v>
      </c>
      <c r="BC333" s="66">
        <v>170.65933333333331</v>
      </c>
      <c r="BD333" s="66">
        <v>568.99534883720935</v>
      </c>
      <c r="BE333" s="67">
        <v>222.04481525625744</v>
      </c>
      <c r="BF333" s="59">
        <f t="shared" si="57"/>
        <v>0</v>
      </c>
      <c r="BG333" s="59"/>
      <c r="BH333" s="59"/>
      <c r="BI333" s="60">
        <f t="shared" si="70"/>
        <v>1055.8929874886471</v>
      </c>
      <c r="BJ333" s="59">
        <f t="shared" si="58"/>
        <v>1055.8929874886471</v>
      </c>
      <c r="BK333" s="69">
        <f t="shared" si="59"/>
        <v>363.65523631224409</v>
      </c>
      <c r="BL333" s="69">
        <f t="shared" si="59"/>
        <v>692.23775117640321</v>
      </c>
      <c r="BM333" s="69">
        <f t="shared" si="60"/>
        <v>3119.7949195624938</v>
      </c>
      <c r="BN333" s="69">
        <f t="shared" si="61"/>
        <v>184.86462804014485</v>
      </c>
      <c r="BO333" s="69">
        <f t="shared" si="62"/>
        <v>2934.9302915223489</v>
      </c>
      <c r="BP333" s="69">
        <f t="shared" si="63"/>
        <v>3286.8302825256228</v>
      </c>
      <c r="BQ333" s="69">
        <f t="shared" si="64"/>
        <v>351.89999100327384</v>
      </c>
      <c r="BR333" s="69">
        <f t="shared" si="65"/>
        <v>2934.9302915223489</v>
      </c>
      <c r="BS333" s="69">
        <f t="shared" si="66"/>
        <v>-2756.1396832502496</v>
      </c>
      <c r="BT333" s="69">
        <f t="shared" si="67"/>
        <v>-2594.5925313492198</v>
      </c>
      <c r="BU333" s="69">
        <f t="shared" si="68"/>
        <v>-5350.7322145994694</v>
      </c>
      <c r="BV333" s="83">
        <f t="shared" si="71"/>
        <v>0</v>
      </c>
    </row>
    <row r="334" spans="1:74" x14ac:dyDescent="0.25">
      <c r="A334" s="72">
        <v>40</v>
      </c>
      <c r="B334" s="72">
        <v>319</v>
      </c>
      <c r="C334" s="72">
        <v>411901</v>
      </c>
      <c r="D334" s="72">
        <v>411935</v>
      </c>
      <c r="E334" s="73" t="s">
        <v>435</v>
      </c>
      <c r="F334" s="72" t="s">
        <v>423</v>
      </c>
      <c r="G334" s="76">
        <v>8</v>
      </c>
      <c r="H334" s="76">
        <v>8</v>
      </c>
      <c r="I334" s="75">
        <v>72899.464000000007</v>
      </c>
      <c r="J334" s="75">
        <v>32078.088</v>
      </c>
      <c r="K334" s="65">
        <f t="shared" si="69"/>
        <v>104977.55200000001</v>
      </c>
      <c r="L334" s="75">
        <v>78997</v>
      </c>
      <c r="M334" s="75">
        <v>21182</v>
      </c>
      <c r="N334" s="75">
        <v>-6097.5360000000001</v>
      </c>
      <c r="O334" s="75">
        <v>10896.088</v>
      </c>
      <c r="P334" s="75">
        <v>92.28</v>
      </c>
      <c r="Q334" s="75">
        <v>151.44</v>
      </c>
      <c r="R334" s="75">
        <v>105434.696</v>
      </c>
      <c r="S334" s="75">
        <v>58926.892</v>
      </c>
      <c r="T334" s="75">
        <v>112579</v>
      </c>
      <c r="U334" s="75">
        <v>45658</v>
      </c>
      <c r="V334" s="75">
        <v>-7144.3040000000001</v>
      </c>
      <c r="W334" s="75">
        <v>13268.892</v>
      </c>
      <c r="X334" s="75">
        <v>93.65</v>
      </c>
      <c r="Y334" s="75">
        <v>129.06</v>
      </c>
      <c r="Z334" s="75">
        <v>4374.3280000000004</v>
      </c>
      <c r="AA334" s="75">
        <v>4474.2560000000003</v>
      </c>
      <c r="AB334" s="75">
        <v>2773</v>
      </c>
      <c r="AC334" s="75">
        <v>2783</v>
      </c>
      <c r="AD334" s="75">
        <v>1601.328</v>
      </c>
      <c r="AE334" s="75">
        <v>1691.2560000000001</v>
      </c>
      <c r="AF334" s="75">
        <v>157.75</v>
      </c>
      <c r="AG334" s="75">
        <v>160.77000000000001</v>
      </c>
      <c r="AH334" s="75">
        <v>111314.056</v>
      </c>
      <c r="AI334" s="75">
        <v>64257.595999999998</v>
      </c>
      <c r="AJ334" s="75">
        <v>116815</v>
      </c>
      <c r="AK334" s="75">
        <v>49320</v>
      </c>
      <c r="AL334" s="75">
        <v>-5500.9440000000004</v>
      </c>
      <c r="AM334" s="75">
        <v>14937.596</v>
      </c>
      <c r="AN334" s="75">
        <v>95.29</v>
      </c>
      <c r="AO334" s="75">
        <v>130.29</v>
      </c>
      <c r="AP334" s="75">
        <v>13179.34</v>
      </c>
      <c r="AQ334" s="75">
        <v>7365.86</v>
      </c>
      <c r="AR334" s="75">
        <v>14072.38</v>
      </c>
      <c r="AS334" s="75">
        <v>5707.25</v>
      </c>
      <c r="AT334" s="75">
        <v>-893.04</v>
      </c>
      <c r="AU334" s="75">
        <v>1658.61</v>
      </c>
      <c r="AV334" s="75">
        <v>93.65</v>
      </c>
      <c r="AW334" s="75">
        <v>129.06</v>
      </c>
      <c r="AX334" s="66">
        <v>9112.4330000000009</v>
      </c>
      <c r="AY334" s="66">
        <v>4009.761</v>
      </c>
      <c r="AZ334" s="66">
        <v>9874.625</v>
      </c>
      <c r="BA334" s="66">
        <v>2647.75</v>
      </c>
      <c r="BB334" s="66">
        <v>-762.1919999999991</v>
      </c>
      <c r="BC334" s="66">
        <v>1362.011</v>
      </c>
      <c r="BD334" s="66">
        <v>92.281306885071587</v>
      </c>
      <c r="BE334" s="67">
        <v>151.4403172504957</v>
      </c>
      <c r="BF334" s="59">
        <f t="shared" ref="BF334:BF397" si="72">BG334+BH334</f>
        <v>0</v>
      </c>
      <c r="BG334" s="59"/>
      <c r="BH334" s="59"/>
      <c r="BI334" s="60">
        <f t="shared" si="70"/>
        <v>39007.590367396726</v>
      </c>
      <c r="BJ334" s="59">
        <f t="shared" ref="BJ334:BJ397" si="73">BI334-BF334</f>
        <v>39007.590367396726</v>
      </c>
      <c r="BK334" s="69">
        <f t="shared" ref="BK334:BL397" si="74">$BL$764/$J$766*I334</f>
        <v>27088.004773770917</v>
      </c>
      <c r="BL334" s="69">
        <f t="shared" si="74"/>
        <v>11919.585593625812</v>
      </c>
      <c r="BM334" s="69">
        <f t="shared" ref="BM334:BM397" si="75">BN334+BO334</f>
        <v>17683.464014881672</v>
      </c>
      <c r="BN334" s="69">
        <f t="shared" ref="BN334:BN397" si="76">$BQ$764/$J$766*I334</f>
        <v>13770.223626185209</v>
      </c>
      <c r="BO334" s="69">
        <f t="shared" ref="BO334:BO397" si="77">$BR$764/$H$764*G334</f>
        <v>3913.2403886964653</v>
      </c>
      <c r="BP334" s="69">
        <f t="shared" ref="BP334:BP397" si="78">BQ334+BR334</f>
        <v>9972.5777421295188</v>
      </c>
      <c r="BQ334" s="69">
        <f t="shared" ref="BQ334:BQ397" si="79">$BQ$764/$J$766*J334</f>
        <v>6059.337353433054</v>
      </c>
      <c r="BR334" s="69">
        <f t="shared" ref="BR334:BR397" si="80">$BR$764/$H$764*H334</f>
        <v>3913.2403886964653</v>
      </c>
      <c r="BS334" s="69">
        <f t="shared" ref="BS334:BS397" si="81">BK334-BM334</f>
        <v>9404.5407588892449</v>
      </c>
      <c r="BT334" s="69">
        <f t="shared" ref="BT334:BT397" si="82">BL334-BP334</f>
        <v>1947.0078514962934</v>
      </c>
      <c r="BU334" s="69">
        <f t="shared" ref="BU334:BU397" si="83">BS334+BT334</f>
        <v>11351.548610385538</v>
      </c>
      <c r="BV334" s="83">
        <f t="shared" si="71"/>
        <v>0</v>
      </c>
    </row>
    <row r="335" spans="1:74" x14ac:dyDescent="0.25">
      <c r="A335" s="72">
        <v>40</v>
      </c>
      <c r="B335" s="72">
        <v>321</v>
      </c>
      <c r="C335" s="72">
        <v>410063</v>
      </c>
      <c r="D335" s="72">
        <v>413714</v>
      </c>
      <c r="E335" s="73" t="s">
        <v>454</v>
      </c>
      <c r="F335" s="72" t="s">
        <v>455</v>
      </c>
      <c r="G335" s="76">
        <v>4</v>
      </c>
      <c r="H335" s="76">
        <v>4</v>
      </c>
      <c r="I335" s="75">
        <v>10422.620000000001</v>
      </c>
      <c r="J335" s="75">
        <v>13556.951999999999</v>
      </c>
      <c r="K335" s="65">
        <f t="shared" ref="K335:K398" si="84">I335+J335</f>
        <v>23979.572</v>
      </c>
      <c r="L335" s="75">
        <v>0</v>
      </c>
      <c r="M335" s="75">
        <v>0</v>
      </c>
      <c r="N335" s="75">
        <v>10422.620000000001</v>
      </c>
      <c r="O335" s="75">
        <v>13556.951999999999</v>
      </c>
      <c r="P335" s="75">
        <v>0</v>
      </c>
      <c r="Q335" s="75">
        <v>0</v>
      </c>
      <c r="R335" s="75">
        <v>23770.562000000002</v>
      </c>
      <c r="S335" s="75">
        <v>21302.455999999998</v>
      </c>
      <c r="T335" s="75">
        <v>0</v>
      </c>
      <c r="U335" s="75">
        <v>0</v>
      </c>
      <c r="V335" s="75">
        <v>23770.562000000002</v>
      </c>
      <c r="W335" s="75">
        <v>21302.455999999998</v>
      </c>
      <c r="X335" s="75">
        <v>0</v>
      </c>
      <c r="Y335" s="75">
        <v>0</v>
      </c>
      <c r="Z335" s="75">
        <v>5606.88</v>
      </c>
      <c r="AA335" s="75">
        <v>5556.52</v>
      </c>
      <c r="AB335" s="75">
        <v>1936</v>
      </c>
      <c r="AC335" s="75">
        <v>2287</v>
      </c>
      <c r="AD335" s="75">
        <v>3670.88</v>
      </c>
      <c r="AE335" s="75">
        <v>3269.52</v>
      </c>
      <c r="AF335" s="75">
        <v>289.61</v>
      </c>
      <c r="AG335" s="75">
        <v>242.96</v>
      </c>
      <c r="AH335" s="75">
        <v>29600.642</v>
      </c>
      <c r="AI335" s="75">
        <v>27426.036</v>
      </c>
      <c r="AJ335" s="75">
        <v>1936</v>
      </c>
      <c r="AK335" s="75">
        <v>2287</v>
      </c>
      <c r="AL335" s="75">
        <v>27664.642</v>
      </c>
      <c r="AM335" s="75">
        <v>25139.036</v>
      </c>
      <c r="AN335" s="75">
        <v>1528.96</v>
      </c>
      <c r="AO335" s="75">
        <v>1199.21</v>
      </c>
      <c r="AP335" s="75">
        <v>5942.64</v>
      </c>
      <c r="AQ335" s="75">
        <v>5325.61</v>
      </c>
      <c r="AR335" s="75">
        <v>0</v>
      </c>
      <c r="AS335" s="75">
        <v>0</v>
      </c>
      <c r="AT335" s="75">
        <v>5942.64</v>
      </c>
      <c r="AU335" s="75">
        <v>5325.61</v>
      </c>
      <c r="AV335" s="75">
        <v>0</v>
      </c>
      <c r="AW335" s="75">
        <v>0</v>
      </c>
      <c r="AX335" s="66">
        <v>2605.6550000000002</v>
      </c>
      <c r="AY335" s="66">
        <v>3389.2379999999998</v>
      </c>
      <c r="AZ335" s="66">
        <v>0</v>
      </c>
      <c r="BA335" s="66">
        <v>0</v>
      </c>
      <c r="BB335" s="66">
        <v>2605.6550000000002</v>
      </c>
      <c r="BC335" s="66">
        <v>3389.2379999999998</v>
      </c>
      <c r="BD335" s="66">
        <v>0</v>
      </c>
      <c r="BE335" s="67">
        <v>0</v>
      </c>
      <c r="BF335" s="59">
        <f t="shared" si="72"/>
        <v>0</v>
      </c>
      <c r="BG335" s="59"/>
      <c r="BH335" s="59"/>
      <c r="BI335" s="60">
        <f t="shared" ref="BI335:BI398" si="85">K335*$BI$770</f>
        <v>8910.336580924426</v>
      </c>
      <c r="BJ335" s="59">
        <f t="shared" si="73"/>
        <v>8910.336580924426</v>
      </c>
      <c r="BK335" s="69">
        <f t="shared" si="74"/>
        <v>3872.8402765101296</v>
      </c>
      <c r="BL335" s="69">
        <f t="shared" si="74"/>
        <v>5037.4963044142978</v>
      </c>
      <c r="BM335" s="69">
        <f t="shared" si="75"/>
        <v>3925.3837530316059</v>
      </c>
      <c r="BN335" s="69">
        <f t="shared" si="76"/>
        <v>1968.7635586833735</v>
      </c>
      <c r="BO335" s="69">
        <f t="shared" si="77"/>
        <v>1956.6201943482326</v>
      </c>
      <c r="BP335" s="69">
        <f t="shared" si="78"/>
        <v>4517.4382098203187</v>
      </c>
      <c r="BQ335" s="69">
        <f t="shared" si="79"/>
        <v>2560.8180154720862</v>
      </c>
      <c r="BR335" s="69">
        <f t="shared" si="80"/>
        <v>1956.6201943482326</v>
      </c>
      <c r="BS335" s="69">
        <f t="shared" si="81"/>
        <v>-52.54347652147635</v>
      </c>
      <c r="BT335" s="69">
        <f t="shared" si="82"/>
        <v>520.05809459397915</v>
      </c>
      <c r="BU335" s="69">
        <f t="shared" si="83"/>
        <v>467.5146180725028</v>
      </c>
      <c r="BV335" s="83">
        <f t="shared" si="71"/>
        <v>0</v>
      </c>
    </row>
    <row r="336" spans="1:74" x14ac:dyDescent="0.25">
      <c r="A336" s="72">
        <v>40</v>
      </c>
      <c r="B336" s="72">
        <v>323</v>
      </c>
      <c r="C336" s="72">
        <v>414242</v>
      </c>
      <c r="D336" s="72">
        <v>413517</v>
      </c>
      <c r="E336" s="73" t="s">
        <v>456</v>
      </c>
      <c r="F336" s="72" t="s">
        <v>457</v>
      </c>
      <c r="G336" s="76">
        <v>5</v>
      </c>
      <c r="H336" s="76">
        <v>5</v>
      </c>
      <c r="I336" s="75">
        <v>64875.69</v>
      </c>
      <c r="J336" s="75">
        <v>11332.165000000001</v>
      </c>
      <c r="K336" s="65">
        <f t="shared" si="84"/>
        <v>76207.85500000001</v>
      </c>
      <c r="L336" s="75">
        <v>63106</v>
      </c>
      <c r="M336" s="75">
        <v>12452</v>
      </c>
      <c r="N336" s="75">
        <v>1769.69</v>
      </c>
      <c r="O336" s="75">
        <v>-1119.835</v>
      </c>
      <c r="P336" s="75">
        <v>102.8</v>
      </c>
      <c r="Q336" s="75">
        <v>91.01</v>
      </c>
      <c r="R336" s="75">
        <v>88007.485000000001</v>
      </c>
      <c r="S336" s="75">
        <v>33961.213000000003</v>
      </c>
      <c r="T336" s="75">
        <v>85285</v>
      </c>
      <c r="U336" s="75">
        <v>37710</v>
      </c>
      <c r="V336" s="75">
        <v>2722.4850000000001</v>
      </c>
      <c r="W336" s="75">
        <v>-3748.7869999999998</v>
      </c>
      <c r="X336" s="75">
        <v>103.19</v>
      </c>
      <c r="Y336" s="75">
        <v>90.06</v>
      </c>
      <c r="Z336" s="75">
        <v>339.125</v>
      </c>
      <c r="AA336" s="75">
        <v>59.2</v>
      </c>
      <c r="AB336" s="75">
        <v>359</v>
      </c>
      <c r="AC336" s="75">
        <v>4</v>
      </c>
      <c r="AD336" s="75">
        <v>-19.875</v>
      </c>
      <c r="AE336" s="75">
        <v>55.2</v>
      </c>
      <c r="AF336" s="75">
        <v>94.46</v>
      </c>
      <c r="AG336" s="75">
        <v>1480</v>
      </c>
      <c r="AH336" s="75">
        <v>88524.43</v>
      </c>
      <c r="AI336" s="75">
        <v>34100.423000000003</v>
      </c>
      <c r="AJ336" s="75">
        <v>85771</v>
      </c>
      <c r="AK336" s="75">
        <v>37835</v>
      </c>
      <c r="AL336" s="75">
        <v>2753.43</v>
      </c>
      <c r="AM336" s="75">
        <v>-3734.5770000000002</v>
      </c>
      <c r="AN336" s="75">
        <v>103.21</v>
      </c>
      <c r="AO336" s="75">
        <v>90.13</v>
      </c>
      <c r="AP336" s="75">
        <v>17601.5</v>
      </c>
      <c r="AQ336" s="75">
        <v>6792.24</v>
      </c>
      <c r="AR336" s="75">
        <v>17057</v>
      </c>
      <c r="AS336" s="75">
        <v>7542</v>
      </c>
      <c r="AT336" s="75">
        <v>544.5</v>
      </c>
      <c r="AU336" s="75">
        <v>-749.76</v>
      </c>
      <c r="AV336" s="75">
        <v>103.19</v>
      </c>
      <c r="AW336" s="75">
        <v>90.06</v>
      </c>
      <c r="AX336" s="66">
        <v>12975.138000000001</v>
      </c>
      <c r="AY336" s="66">
        <v>2266.433</v>
      </c>
      <c r="AZ336" s="66">
        <v>12621.2</v>
      </c>
      <c r="BA336" s="66">
        <v>2490.4</v>
      </c>
      <c r="BB336" s="66">
        <v>353.9380000000001</v>
      </c>
      <c r="BC336" s="66">
        <v>-223.9670000000001</v>
      </c>
      <c r="BD336" s="66">
        <v>102.80431337749182</v>
      </c>
      <c r="BE336" s="67">
        <v>91.006786058464499</v>
      </c>
      <c r="BF336" s="59">
        <f t="shared" si="72"/>
        <v>0</v>
      </c>
      <c r="BG336" s="59"/>
      <c r="BH336" s="59"/>
      <c r="BI336" s="60">
        <f t="shared" si="85"/>
        <v>28317.337697281862</v>
      </c>
      <c r="BJ336" s="59">
        <f t="shared" si="73"/>
        <v>28317.337697281862</v>
      </c>
      <c r="BK336" s="69">
        <f t="shared" si="74"/>
        <v>24106.528415924731</v>
      </c>
      <c r="BL336" s="69">
        <f t="shared" si="74"/>
        <v>4210.8092813571266</v>
      </c>
      <c r="BM336" s="69">
        <f t="shared" si="75"/>
        <v>14700.361356257981</v>
      </c>
      <c r="BN336" s="69">
        <f t="shared" si="76"/>
        <v>12254.58611332269</v>
      </c>
      <c r="BO336" s="69">
        <f t="shared" si="77"/>
        <v>2445.7752429352909</v>
      </c>
      <c r="BP336" s="69">
        <f t="shared" si="78"/>
        <v>4586.345799377641</v>
      </c>
      <c r="BQ336" s="69">
        <f t="shared" si="79"/>
        <v>2140.5705564423506</v>
      </c>
      <c r="BR336" s="69">
        <f t="shared" si="80"/>
        <v>2445.7752429352909</v>
      </c>
      <c r="BS336" s="69">
        <f t="shared" si="81"/>
        <v>9406.16705966675</v>
      </c>
      <c r="BT336" s="69">
        <f t="shared" si="82"/>
        <v>-375.53651802051445</v>
      </c>
      <c r="BU336" s="69">
        <f t="shared" si="83"/>
        <v>9030.6305416462346</v>
      </c>
      <c r="BV336" s="83">
        <f t="shared" si="71"/>
        <v>0</v>
      </c>
    </row>
    <row r="337" spans="1:74" x14ac:dyDescent="0.25">
      <c r="A337" s="72">
        <v>40</v>
      </c>
      <c r="B337" s="72">
        <v>325</v>
      </c>
      <c r="C337" s="72">
        <v>414100</v>
      </c>
      <c r="D337" s="72">
        <v>414115</v>
      </c>
      <c r="E337" s="73" t="s">
        <v>452</v>
      </c>
      <c r="F337" s="72" t="s">
        <v>458</v>
      </c>
      <c r="G337" s="76">
        <v>9</v>
      </c>
      <c r="H337" s="76">
        <v>9</v>
      </c>
      <c r="I337" s="75">
        <v>17190.851999999999</v>
      </c>
      <c r="J337" s="75">
        <v>92238.130999999994</v>
      </c>
      <c r="K337" s="65">
        <f t="shared" si="84"/>
        <v>109428.98299999999</v>
      </c>
      <c r="L337" s="75">
        <v>18854</v>
      </c>
      <c r="M337" s="75">
        <v>99715</v>
      </c>
      <c r="N337" s="75">
        <v>-1663.1479999999999</v>
      </c>
      <c r="O337" s="75">
        <v>-7476.8689999999997</v>
      </c>
      <c r="P337" s="75">
        <v>91.18</v>
      </c>
      <c r="Q337" s="75">
        <v>92.5</v>
      </c>
      <c r="R337" s="75">
        <v>45113.203999999998</v>
      </c>
      <c r="S337" s="75">
        <v>126869.167</v>
      </c>
      <c r="T337" s="75">
        <v>41780</v>
      </c>
      <c r="U337" s="75">
        <v>138272</v>
      </c>
      <c r="V337" s="75">
        <v>3333.2040000000002</v>
      </c>
      <c r="W337" s="75">
        <v>-11402.833000000001</v>
      </c>
      <c r="X337" s="75">
        <v>107.98</v>
      </c>
      <c r="Y337" s="75">
        <v>91.75</v>
      </c>
      <c r="Z337" s="75">
        <v>13484.909</v>
      </c>
      <c r="AA337" s="75">
        <v>13607.329</v>
      </c>
      <c r="AB337" s="75">
        <v>13179</v>
      </c>
      <c r="AC337" s="75">
        <v>13292</v>
      </c>
      <c r="AD337" s="75">
        <v>305.90899999999999</v>
      </c>
      <c r="AE337" s="75">
        <v>315.32900000000001</v>
      </c>
      <c r="AF337" s="75">
        <v>102.32</v>
      </c>
      <c r="AG337" s="75">
        <v>102.37</v>
      </c>
      <c r="AH337" s="75">
        <v>59315.052000000003</v>
      </c>
      <c r="AI337" s="75">
        <v>141190.20600000001</v>
      </c>
      <c r="AJ337" s="75">
        <v>55666</v>
      </c>
      <c r="AK337" s="75">
        <v>152251</v>
      </c>
      <c r="AL337" s="75">
        <v>3649.0520000000001</v>
      </c>
      <c r="AM337" s="75">
        <v>-11060.794</v>
      </c>
      <c r="AN337" s="75">
        <v>106.56</v>
      </c>
      <c r="AO337" s="75">
        <v>92.74</v>
      </c>
      <c r="AP337" s="75">
        <v>5012.58</v>
      </c>
      <c r="AQ337" s="75">
        <v>14096.57</v>
      </c>
      <c r="AR337" s="75">
        <v>4642.22</v>
      </c>
      <c r="AS337" s="75">
        <v>15363.56</v>
      </c>
      <c r="AT337" s="75">
        <v>370.36</v>
      </c>
      <c r="AU337" s="75">
        <v>-1266.99</v>
      </c>
      <c r="AV337" s="75">
        <v>107.98</v>
      </c>
      <c r="AW337" s="75">
        <v>91.75</v>
      </c>
      <c r="AX337" s="66">
        <v>1910.0946666666666</v>
      </c>
      <c r="AY337" s="66">
        <v>10248.681222222222</v>
      </c>
      <c r="AZ337" s="66">
        <v>2094.8888888888887</v>
      </c>
      <c r="BA337" s="66">
        <v>11079.444444444445</v>
      </c>
      <c r="BB337" s="66">
        <v>-184.79422222222206</v>
      </c>
      <c r="BC337" s="66">
        <v>-830.7632222222237</v>
      </c>
      <c r="BD337" s="66">
        <v>91.178805558502191</v>
      </c>
      <c r="BE337" s="67">
        <v>92.501761018903863</v>
      </c>
      <c r="BF337" s="59">
        <f t="shared" si="72"/>
        <v>0</v>
      </c>
      <c r="BG337" s="59"/>
      <c r="BH337" s="59"/>
      <c r="BI337" s="60">
        <f t="shared" si="85"/>
        <v>40661.654438129968</v>
      </c>
      <c r="BJ337" s="59">
        <f t="shared" si="73"/>
        <v>40661.654438129968</v>
      </c>
      <c r="BK337" s="69">
        <f t="shared" si="74"/>
        <v>6387.7819601141273</v>
      </c>
      <c r="BL337" s="69">
        <f t="shared" si="74"/>
        <v>34273.872478015845</v>
      </c>
      <c r="BM337" s="69">
        <f t="shared" si="75"/>
        <v>7649.6329802735954</v>
      </c>
      <c r="BN337" s="69">
        <f t="shared" si="76"/>
        <v>3247.2375429900721</v>
      </c>
      <c r="BO337" s="69">
        <f t="shared" si="77"/>
        <v>4402.3954372835233</v>
      </c>
      <c r="BP337" s="69">
        <f t="shared" si="78"/>
        <v>21825.564566913425</v>
      </c>
      <c r="BQ337" s="69">
        <f t="shared" si="79"/>
        <v>17423.1691296299</v>
      </c>
      <c r="BR337" s="69">
        <f t="shared" si="80"/>
        <v>4402.3954372835233</v>
      </c>
      <c r="BS337" s="69">
        <f t="shared" si="81"/>
        <v>-1261.8510201594681</v>
      </c>
      <c r="BT337" s="69">
        <f t="shared" si="82"/>
        <v>12448.30791110242</v>
      </c>
      <c r="BU337" s="69">
        <f t="shared" si="83"/>
        <v>11186.456890942951</v>
      </c>
      <c r="BV337" s="83">
        <f t="shared" si="71"/>
        <v>0</v>
      </c>
    </row>
    <row r="338" spans="1:74" x14ac:dyDescent="0.25">
      <c r="A338" s="72">
        <v>40</v>
      </c>
      <c r="B338" s="72">
        <v>327</v>
      </c>
      <c r="C338" s="72">
        <v>414242</v>
      </c>
      <c r="D338" s="72">
        <v>413512</v>
      </c>
      <c r="E338" s="73" t="s">
        <v>456</v>
      </c>
      <c r="F338" s="72" t="s">
        <v>451</v>
      </c>
      <c r="G338" s="76">
        <v>10</v>
      </c>
      <c r="H338" s="76">
        <v>10</v>
      </c>
      <c r="I338" s="75">
        <v>56445.14</v>
      </c>
      <c r="J338" s="75">
        <v>33412.370000000003</v>
      </c>
      <c r="K338" s="65">
        <f t="shared" si="84"/>
        <v>89857.510000000009</v>
      </c>
      <c r="L338" s="75">
        <v>48395</v>
      </c>
      <c r="M338" s="75">
        <v>27048</v>
      </c>
      <c r="N338" s="75">
        <v>8050.14</v>
      </c>
      <c r="O338" s="75">
        <v>6364.37</v>
      </c>
      <c r="P338" s="75">
        <v>116.63</v>
      </c>
      <c r="Q338" s="75">
        <v>123.53</v>
      </c>
      <c r="R338" s="75">
        <v>80404.36</v>
      </c>
      <c r="S338" s="75">
        <v>57806.67</v>
      </c>
      <c r="T338" s="75">
        <v>71581</v>
      </c>
      <c r="U338" s="75">
        <v>42392</v>
      </c>
      <c r="V338" s="75">
        <v>8823.36</v>
      </c>
      <c r="W338" s="75">
        <v>15414.67</v>
      </c>
      <c r="X338" s="75">
        <v>112.33</v>
      </c>
      <c r="Y338" s="75">
        <v>136.36000000000001</v>
      </c>
      <c r="Z338" s="75">
        <v>1089.74</v>
      </c>
      <c r="AA338" s="75">
        <v>1481.35</v>
      </c>
      <c r="AB338" s="75">
        <v>1093</v>
      </c>
      <c r="AC338" s="75">
        <v>1481</v>
      </c>
      <c r="AD338" s="75">
        <v>-3.26</v>
      </c>
      <c r="AE338" s="75">
        <v>0.35</v>
      </c>
      <c r="AF338" s="75">
        <v>99.7</v>
      </c>
      <c r="AG338" s="75">
        <v>100.02</v>
      </c>
      <c r="AH338" s="75">
        <v>82215.06</v>
      </c>
      <c r="AI338" s="75">
        <v>60042.79</v>
      </c>
      <c r="AJ338" s="75">
        <v>73496</v>
      </c>
      <c r="AK338" s="75">
        <v>44598</v>
      </c>
      <c r="AL338" s="75">
        <v>8719.06</v>
      </c>
      <c r="AM338" s="75">
        <v>15444.79</v>
      </c>
      <c r="AN338" s="75">
        <v>111.86</v>
      </c>
      <c r="AO338" s="75">
        <v>134.63</v>
      </c>
      <c r="AP338" s="75">
        <v>8040.44</v>
      </c>
      <c r="AQ338" s="75">
        <v>5780.67</v>
      </c>
      <c r="AR338" s="75">
        <v>7158.1</v>
      </c>
      <c r="AS338" s="75">
        <v>4239.2</v>
      </c>
      <c r="AT338" s="75">
        <v>882.34</v>
      </c>
      <c r="AU338" s="75">
        <v>1541.47</v>
      </c>
      <c r="AV338" s="75">
        <v>112.33</v>
      </c>
      <c r="AW338" s="75">
        <v>136.36000000000001</v>
      </c>
      <c r="AX338" s="66">
        <v>5644.5140000000001</v>
      </c>
      <c r="AY338" s="66">
        <v>3341.2370000000001</v>
      </c>
      <c r="AZ338" s="66">
        <v>4839.5</v>
      </c>
      <c r="BA338" s="66">
        <v>2704.8</v>
      </c>
      <c r="BB338" s="66">
        <v>805.01400000000012</v>
      </c>
      <c r="BC338" s="66">
        <v>636.4369999999999</v>
      </c>
      <c r="BD338" s="66">
        <v>116.63423907428454</v>
      </c>
      <c r="BE338" s="67">
        <v>123.52990979000296</v>
      </c>
      <c r="BF338" s="59">
        <f t="shared" si="72"/>
        <v>0</v>
      </c>
      <c r="BG338" s="59"/>
      <c r="BH338" s="59"/>
      <c r="BI338" s="60">
        <f t="shared" si="85"/>
        <v>33389.280610337104</v>
      </c>
      <c r="BJ338" s="59">
        <f t="shared" si="73"/>
        <v>33389.280610337104</v>
      </c>
      <c r="BK338" s="69">
        <f t="shared" si="74"/>
        <v>20973.902109570619</v>
      </c>
      <c r="BL338" s="69">
        <f t="shared" si="74"/>
        <v>12415.378500766483</v>
      </c>
      <c r="BM338" s="69">
        <f t="shared" si="75"/>
        <v>15553.661806899385</v>
      </c>
      <c r="BN338" s="69">
        <f t="shared" si="76"/>
        <v>10662.111321028802</v>
      </c>
      <c r="BO338" s="69">
        <f t="shared" si="77"/>
        <v>4891.5504858705817</v>
      </c>
      <c r="BP338" s="69">
        <f t="shared" si="78"/>
        <v>11202.924829869076</v>
      </c>
      <c r="BQ338" s="69">
        <f t="shared" si="79"/>
        <v>6311.3743439984946</v>
      </c>
      <c r="BR338" s="69">
        <f t="shared" si="80"/>
        <v>4891.5504858705817</v>
      </c>
      <c r="BS338" s="69">
        <f t="shared" si="81"/>
        <v>5420.2403026712345</v>
      </c>
      <c r="BT338" s="69">
        <f t="shared" si="82"/>
        <v>1212.4536708974065</v>
      </c>
      <c r="BU338" s="69">
        <f t="shared" si="83"/>
        <v>6632.693973568641</v>
      </c>
      <c r="BV338" s="83">
        <f t="shared" si="71"/>
        <v>0</v>
      </c>
    </row>
    <row r="339" spans="1:74" x14ac:dyDescent="0.25">
      <c r="A339" s="72">
        <v>40</v>
      </c>
      <c r="B339" s="72">
        <v>329</v>
      </c>
      <c r="C339" s="72">
        <v>414121</v>
      </c>
      <c r="D339" s="72">
        <v>414242</v>
      </c>
      <c r="E339" s="73" t="s">
        <v>453</v>
      </c>
      <c r="F339" s="72" t="s">
        <v>456</v>
      </c>
      <c r="G339" s="76">
        <v>107</v>
      </c>
      <c r="H339" s="76">
        <v>107</v>
      </c>
      <c r="I339" s="75">
        <v>1900644.514</v>
      </c>
      <c r="J339" s="75">
        <v>504555.01699999999</v>
      </c>
      <c r="K339" s="65">
        <f t="shared" si="84"/>
        <v>2405199.531</v>
      </c>
      <c r="L339" s="75">
        <v>1775665</v>
      </c>
      <c r="M339" s="75">
        <v>441950</v>
      </c>
      <c r="N339" s="75">
        <v>124979.514</v>
      </c>
      <c r="O339" s="75">
        <v>62605.017</v>
      </c>
      <c r="P339" s="75">
        <v>107.04</v>
      </c>
      <c r="Q339" s="75">
        <v>114.17</v>
      </c>
      <c r="R339" s="75">
        <v>2577772.4610000001</v>
      </c>
      <c r="S339" s="75">
        <v>1175815.9210000001</v>
      </c>
      <c r="T339" s="75">
        <v>2394962</v>
      </c>
      <c r="U339" s="75">
        <v>1048664</v>
      </c>
      <c r="V339" s="75">
        <v>182810.46100000001</v>
      </c>
      <c r="W339" s="75">
        <v>127151.921</v>
      </c>
      <c r="X339" s="75">
        <v>107.63</v>
      </c>
      <c r="Y339" s="75">
        <v>112.13</v>
      </c>
      <c r="Z339" s="75">
        <v>9311.3580000000002</v>
      </c>
      <c r="AA339" s="75">
        <v>9407.2819999999992</v>
      </c>
      <c r="AB339" s="75">
        <v>9369</v>
      </c>
      <c r="AC339" s="75">
        <v>9644</v>
      </c>
      <c r="AD339" s="75">
        <v>-57.642000000000003</v>
      </c>
      <c r="AE339" s="75">
        <v>-236.71799999999999</v>
      </c>
      <c r="AF339" s="75">
        <v>99.38</v>
      </c>
      <c r="AG339" s="75">
        <v>97.55</v>
      </c>
      <c r="AH339" s="75">
        <v>2593783.6039999998</v>
      </c>
      <c r="AI339" s="75">
        <v>1190165.79</v>
      </c>
      <c r="AJ339" s="75">
        <v>2411406</v>
      </c>
      <c r="AK339" s="75">
        <v>1064483</v>
      </c>
      <c r="AL339" s="75">
        <v>182377.60399999999</v>
      </c>
      <c r="AM339" s="75">
        <v>125682.79</v>
      </c>
      <c r="AN339" s="75">
        <v>107.56</v>
      </c>
      <c r="AO339" s="75">
        <v>111.81</v>
      </c>
      <c r="AP339" s="75">
        <v>24091.33</v>
      </c>
      <c r="AQ339" s="75">
        <v>10988.93</v>
      </c>
      <c r="AR339" s="75">
        <v>22382.82</v>
      </c>
      <c r="AS339" s="75">
        <v>9800.6</v>
      </c>
      <c r="AT339" s="75">
        <v>1708.51</v>
      </c>
      <c r="AU339" s="75">
        <v>1188.33</v>
      </c>
      <c r="AV339" s="75">
        <v>107.63</v>
      </c>
      <c r="AW339" s="75">
        <v>112.13</v>
      </c>
      <c r="AX339" s="66">
        <v>17763.032841121494</v>
      </c>
      <c r="AY339" s="66">
        <v>4715.4674485981304</v>
      </c>
      <c r="AZ339" s="66">
        <v>16595</v>
      </c>
      <c r="BA339" s="66">
        <v>4130.3738317757006</v>
      </c>
      <c r="BB339" s="66">
        <v>1168.0328411214941</v>
      </c>
      <c r="BC339" s="66">
        <v>585.09361682242979</v>
      </c>
      <c r="BD339" s="66">
        <v>107.03846243520032</v>
      </c>
      <c r="BE339" s="67">
        <v>114.16563344269714</v>
      </c>
      <c r="BF339" s="59">
        <f t="shared" si="72"/>
        <v>0</v>
      </c>
      <c r="BG339" s="59"/>
      <c r="BH339" s="59"/>
      <c r="BI339" s="60">
        <f t="shared" si="85"/>
        <v>893724.76562515693</v>
      </c>
      <c r="BJ339" s="59">
        <f t="shared" si="73"/>
        <v>893724.76562515693</v>
      </c>
      <c r="BK339" s="69">
        <f t="shared" si="74"/>
        <v>706242.06055168656</v>
      </c>
      <c r="BL339" s="69">
        <f t="shared" si="74"/>
        <v>187482.70507347028</v>
      </c>
      <c r="BM339" s="69">
        <f t="shared" si="75"/>
        <v>411358.69069127017</v>
      </c>
      <c r="BN339" s="69">
        <f t="shared" si="76"/>
        <v>359019.10049245495</v>
      </c>
      <c r="BO339" s="69">
        <f t="shared" si="77"/>
        <v>52339.590198815225</v>
      </c>
      <c r="BP339" s="69">
        <f t="shared" si="78"/>
        <v>147646.67525233055</v>
      </c>
      <c r="BQ339" s="69">
        <f t="shared" si="79"/>
        <v>95307.085053515329</v>
      </c>
      <c r="BR339" s="69">
        <f t="shared" si="80"/>
        <v>52339.590198815225</v>
      </c>
      <c r="BS339" s="69">
        <f t="shared" si="81"/>
        <v>294883.36986041639</v>
      </c>
      <c r="BT339" s="69">
        <f t="shared" si="82"/>
        <v>39836.029821139731</v>
      </c>
      <c r="BU339" s="69">
        <f t="shared" si="83"/>
        <v>334719.39968155615</v>
      </c>
      <c r="BV339" s="83">
        <f t="shared" si="71"/>
        <v>0</v>
      </c>
    </row>
    <row r="340" spans="1:74" x14ac:dyDescent="0.25">
      <c r="A340" s="72">
        <v>40</v>
      </c>
      <c r="B340" s="72">
        <v>331</v>
      </c>
      <c r="C340" s="72">
        <v>425355</v>
      </c>
      <c r="D340" s="72">
        <v>410307</v>
      </c>
      <c r="E340" s="73" t="s">
        <v>459</v>
      </c>
      <c r="F340" s="72" t="s">
        <v>449</v>
      </c>
      <c r="G340" s="76">
        <v>40</v>
      </c>
      <c r="H340" s="76">
        <v>40</v>
      </c>
      <c r="I340" s="75">
        <v>1157301.301</v>
      </c>
      <c r="J340" s="75">
        <v>148434.861</v>
      </c>
      <c r="K340" s="65">
        <f t="shared" si="84"/>
        <v>1305736.162</v>
      </c>
      <c r="L340" s="75">
        <v>1324438</v>
      </c>
      <c r="M340" s="75">
        <v>159092</v>
      </c>
      <c r="N340" s="75">
        <v>-167136.69899999999</v>
      </c>
      <c r="O340" s="75">
        <v>-10657.138999999999</v>
      </c>
      <c r="P340" s="75">
        <v>87.38</v>
      </c>
      <c r="Q340" s="75">
        <v>93.3</v>
      </c>
      <c r="R340" s="75">
        <v>1604519.36</v>
      </c>
      <c r="S340" s="75">
        <v>573784.76300000004</v>
      </c>
      <c r="T340" s="75">
        <v>1830858</v>
      </c>
      <c r="U340" s="75">
        <v>634886</v>
      </c>
      <c r="V340" s="75">
        <v>-226338.64</v>
      </c>
      <c r="W340" s="75">
        <v>-61101.237000000001</v>
      </c>
      <c r="X340" s="75">
        <v>87.64</v>
      </c>
      <c r="Y340" s="75">
        <v>90.38</v>
      </c>
      <c r="Z340" s="75">
        <v>44451.983999999997</v>
      </c>
      <c r="AA340" s="75">
        <v>44007.072</v>
      </c>
      <c r="AB340" s="75">
        <v>43271</v>
      </c>
      <c r="AC340" s="75">
        <v>43373</v>
      </c>
      <c r="AD340" s="75">
        <v>1180.9839999999999</v>
      </c>
      <c r="AE340" s="75">
        <v>634.072</v>
      </c>
      <c r="AF340" s="75">
        <v>102.73</v>
      </c>
      <c r="AG340" s="75">
        <v>101.46</v>
      </c>
      <c r="AH340" s="75">
        <v>1651868.993</v>
      </c>
      <c r="AI340" s="75">
        <v>619681.745</v>
      </c>
      <c r="AJ340" s="75">
        <v>1876352</v>
      </c>
      <c r="AK340" s="75">
        <v>680221</v>
      </c>
      <c r="AL340" s="75">
        <v>-224483.00700000001</v>
      </c>
      <c r="AM340" s="75">
        <v>-60539.254999999997</v>
      </c>
      <c r="AN340" s="75">
        <v>88.04</v>
      </c>
      <c r="AO340" s="75">
        <v>91.1</v>
      </c>
      <c r="AP340" s="75">
        <v>40112.980000000003</v>
      </c>
      <c r="AQ340" s="75">
        <v>14344.62</v>
      </c>
      <c r="AR340" s="75">
        <v>45771.45</v>
      </c>
      <c r="AS340" s="75">
        <v>15872.15</v>
      </c>
      <c r="AT340" s="75">
        <v>-5658.47</v>
      </c>
      <c r="AU340" s="75">
        <v>-1527.53</v>
      </c>
      <c r="AV340" s="75">
        <v>87.64</v>
      </c>
      <c r="AW340" s="75">
        <v>90.38</v>
      </c>
      <c r="AX340" s="66">
        <v>28932.532524999999</v>
      </c>
      <c r="AY340" s="66">
        <v>3710.871525</v>
      </c>
      <c r="AZ340" s="66">
        <v>33110.949999999997</v>
      </c>
      <c r="BA340" s="66">
        <v>3977.3</v>
      </c>
      <c r="BB340" s="66">
        <v>-4178.4174749999984</v>
      </c>
      <c r="BC340" s="66">
        <v>-266.42847500000016</v>
      </c>
      <c r="BD340" s="66">
        <v>87.380556960763741</v>
      </c>
      <c r="BE340" s="67">
        <v>93.301272848414754</v>
      </c>
      <c r="BF340" s="59">
        <f t="shared" si="72"/>
        <v>0</v>
      </c>
      <c r="BG340" s="59"/>
      <c r="BH340" s="59"/>
      <c r="BI340" s="60">
        <f t="shared" si="85"/>
        <v>485185.8360651501</v>
      </c>
      <c r="BJ340" s="59">
        <f t="shared" si="73"/>
        <v>485185.8360651501</v>
      </c>
      <c r="BK340" s="69">
        <f t="shared" si="74"/>
        <v>430030.36574012792</v>
      </c>
      <c r="BL340" s="69">
        <f t="shared" si="74"/>
        <v>55155.470325022172</v>
      </c>
      <c r="BM340" s="69">
        <f t="shared" si="75"/>
        <v>238172.71621970632</v>
      </c>
      <c r="BN340" s="69">
        <f t="shared" si="76"/>
        <v>218606.51427622398</v>
      </c>
      <c r="BO340" s="69">
        <f t="shared" si="77"/>
        <v>19566.201943482327</v>
      </c>
      <c r="BP340" s="69">
        <f t="shared" si="78"/>
        <v>47604.559398232843</v>
      </c>
      <c r="BQ340" s="69">
        <f t="shared" si="79"/>
        <v>28038.35745475052</v>
      </c>
      <c r="BR340" s="69">
        <f t="shared" si="80"/>
        <v>19566.201943482327</v>
      </c>
      <c r="BS340" s="69">
        <f t="shared" si="81"/>
        <v>191857.6495204216</v>
      </c>
      <c r="BT340" s="69">
        <f t="shared" si="82"/>
        <v>7550.9109267893291</v>
      </c>
      <c r="BU340" s="69">
        <f t="shared" si="83"/>
        <v>199408.56044721094</v>
      </c>
      <c r="BV340" s="83">
        <f t="shared" si="71"/>
        <v>0</v>
      </c>
    </row>
    <row r="341" spans="1:74" x14ac:dyDescent="0.25">
      <c r="A341" s="72">
        <v>40</v>
      </c>
      <c r="B341" s="72">
        <v>333</v>
      </c>
      <c r="C341" s="72">
        <v>410307</v>
      </c>
      <c r="D341" s="72">
        <v>410006</v>
      </c>
      <c r="E341" s="73" t="s">
        <v>449</v>
      </c>
      <c r="F341" s="72" t="s">
        <v>460</v>
      </c>
      <c r="G341" s="76">
        <v>38</v>
      </c>
      <c r="H341" s="76">
        <v>38</v>
      </c>
      <c r="I341" s="75">
        <v>2090011.084</v>
      </c>
      <c r="J341" s="75">
        <v>484162.554</v>
      </c>
      <c r="K341" s="65">
        <f t="shared" si="84"/>
        <v>2574173.6380000003</v>
      </c>
      <c r="L341" s="75">
        <v>2260130</v>
      </c>
      <c r="M341" s="75">
        <v>483411</v>
      </c>
      <c r="N341" s="75">
        <v>-170118.916</v>
      </c>
      <c r="O341" s="75">
        <v>751.55399999999997</v>
      </c>
      <c r="P341" s="75">
        <v>92.47</v>
      </c>
      <c r="Q341" s="75">
        <v>100.16</v>
      </c>
      <c r="R341" s="75">
        <v>2899840.3420000002</v>
      </c>
      <c r="S341" s="75">
        <v>1184169.774</v>
      </c>
      <c r="T341" s="75">
        <v>3138359</v>
      </c>
      <c r="U341" s="75">
        <v>1236774</v>
      </c>
      <c r="V341" s="75">
        <v>-238518.658</v>
      </c>
      <c r="W341" s="75">
        <v>-52604.226000000002</v>
      </c>
      <c r="X341" s="75">
        <v>92.4</v>
      </c>
      <c r="Y341" s="75">
        <v>95.75</v>
      </c>
      <c r="Z341" s="75">
        <v>220259.16699999999</v>
      </c>
      <c r="AA341" s="75">
        <v>219459.46299999999</v>
      </c>
      <c r="AB341" s="75">
        <v>221018</v>
      </c>
      <c r="AC341" s="75">
        <v>220483</v>
      </c>
      <c r="AD341" s="75">
        <v>-758.83299999999997</v>
      </c>
      <c r="AE341" s="75">
        <v>-1023.537</v>
      </c>
      <c r="AF341" s="75">
        <v>99.66</v>
      </c>
      <c r="AG341" s="75">
        <v>99.54</v>
      </c>
      <c r="AH341" s="75">
        <v>3122987.6359999999</v>
      </c>
      <c r="AI341" s="75">
        <v>1409041.213</v>
      </c>
      <c r="AJ341" s="75">
        <v>3350444</v>
      </c>
      <c r="AK341" s="75">
        <v>1452649</v>
      </c>
      <c r="AL341" s="75">
        <v>-227456.364</v>
      </c>
      <c r="AM341" s="75">
        <v>-43607.786999999997</v>
      </c>
      <c r="AN341" s="75">
        <v>93.21</v>
      </c>
      <c r="AO341" s="75">
        <v>97</v>
      </c>
      <c r="AP341" s="75">
        <v>76311.59</v>
      </c>
      <c r="AQ341" s="75">
        <v>31162.36</v>
      </c>
      <c r="AR341" s="75">
        <v>82588.39</v>
      </c>
      <c r="AS341" s="75">
        <v>32546.68</v>
      </c>
      <c r="AT341" s="75">
        <v>-6276.8</v>
      </c>
      <c r="AU341" s="75">
        <v>-1384.32</v>
      </c>
      <c r="AV341" s="75">
        <v>92.4</v>
      </c>
      <c r="AW341" s="75">
        <v>95.75</v>
      </c>
      <c r="AX341" s="66">
        <v>55000.291684210526</v>
      </c>
      <c r="AY341" s="66">
        <v>12741.119842105263</v>
      </c>
      <c r="AZ341" s="66">
        <v>59477.105263157893</v>
      </c>
      <c r="BA341" s="66">
        <v>12721.342105263158</v>
      </c>
      <c r="BB341" s="66">
        <v>-4476.8135789473672</v>
      </c>
      <c r="BC341" s="66">
        <v>19.777736842104787</v>
      </c>
      <c r="BD341" s="66">
        <v>92.473047302588796</v>
      </c>
      <c r="BE341" s="67">
        <v>100.15546894878271</v>
      </c>
      <c r="BF341" s="59">
        <f t="shared" si="72"/>
        <v>0</v>
      </c>
      <c r="BG341" s="59"/>
      <c r="BH341" s="59"/>
      <c r="BI341" s="60">
        <f t="shared" si="85"/>
        <v>956512.21516058396</v>
      </c>
      <c r="BJ341" s="59">
        <f t="shared" si="73"/>
        <v>956512.21516058396</v>
      </c>
      <c r="BK341" s="69">
        <f t="shared" si="74"/>
        <v>776606.94762620097</v>
      </c>
      <c r="BL341" s="69">
        <f t="shared" si="74"/>
        <v>179905.26753438293</v>
      </c>
      <c r="BM341" s="69">
        <f t="shared" si="75"/>
        <v>413377.07723573374</v>
      </c>
      <c r="BN341" s="69">
        <f t="shared" si="76"/>
        <v>394789.18538942555</v>
      </c>
      <c r="BO341" s="69">
        <f t="shared" si="77"/>
        <v>18587.891846308212</v>
      </c>
      <c r="BP341" s="69">
        <f t="shared" si="78"/>
        <v>110042.97634466572</v>
      </c>
      <c r="BQ341" s="69">
        <f t="shared" si="79"/>
        <v>91455.084498357508</v>
      </c>
      <c r="BR341" s="69">
        <f t="shared" si="80"/>
        <v>18587.891846308212</v>
      </c>
      <c r="BS341" s="69">
        <f t="shared" si="81"/>
        <v>363229.87039046723</v>
      </c>
      <c r="BT341" s="69">
        <f t="shared" si="82"/>
        <v>69862.291189717216</v>
      </c>
      <c r="BU341" s="69">
        <f t="shared" si="83"/>
        <v>433092.16158018447</v>
      </c>
      <c r="BV341" s="83">
        <f t="shared" si="71"/>
        <v>0</v>
      </c>
    </row>
    <row r="342" spans="1:74" ht="15" customHeight="1" x14ac:dyDescent="0.25">
      <c r="A342" s="72">
        <v>40</v>
      </c>
      <c r="B342" s="72">
        <v>335</v>
      </c>
      <c r="C342" s="72">
        <v>456809</v>
      </c>
      <c r="D342" s="72">
        <v>410307</v>
      </c>
      <c r="E342" s="84" t="s">
        <v>461</v>
      </c>
      <c r="F342" s="72" t="s">
        <v>449</v>
      </c>
      <c r="G342" s="76">
        <v>69</v>
      </c>
      <c r="H342" s="76">
        <v>69</v>
      </c>
      <c r="I342" s="75">
        <v>1827810.074</v>
      </c>
      <c r="J342" s="75">
        <v>828541.40800000005</v>
      </c>
      <c r="K342" s="65">
        <f t="shared" si="84"/>
        <v>2656351.4819999998</v>
      </c>
      <c r="L342" s="75">
        <v>1872761</v>
      </c>
      <c r="M342" s="75">
        <v>864011</v>
      </c>
      <c r="N342" s="75">
        <v>-44950.925999999999</v>
      </c>
      <c r="O342" s="75">
        <v>-35469.591999999997</v>
      </c>
      <c r="P342" s="75">
        <v>97.6</v>
      </c>
      <c r="Q342" s="75">
        <v>95.89</v>
      </c>
      <c r="R342" s="75">
        <v>2551815.9920000001</v>
      </c>
      <c r="S342" s="75">
        <v>1588860.0660000001</v>
      </c>
      <c r="T342" s="75">
        <v>2630800</v>
      </c>
      <c r="U342" s="75">
        <v>1705643</v>
      </c>
      <c r="V342" s="75">
        <v>-78984.008000000002</v>
      </c>
      <c r="W342" s="75">
        <v>-116782.93399999999</v>
      </c>
      <c r="X342" s="75">
        <v>97</v>
      </c>
      <c r="Y342" s="75">
        <v>93.15</v>
      </c>
      <c r="Z342" s="75">
        <v>321115.69799999997</v>
      </c>
      <c r="AA342" s="75">
        <v>320502.62400000001</v>
      </c>
      <c r="AB342" s="75">
        <v>299348</v>
      </c>
      <c r="AC342" s="75">
        <v>298414</v>
      </c>
      <c r="AD342" s="75">
        <v>21767.698</v>
      </c>
      <c r="AE342" s="75">
        <v>22088.624</v>
      </c>
      <c r="AF342" s="75">
        <v>107.27</v>
      </c>
      <c r="AG342" s="75">
        <v>107.4</v>
      </c>
      <c r="AH342" s="75">
        <v>2877749.2489999998</v>
      </c>
      <c r="AI342" s="75">
        <v>1915391.216</v>
      </c>
      <c r="AJ342" s="75">
        <v>2935556</v>
      </c>
      <c r="AK342" s="75">
        <v>2010966</v>
      </c>
      <c r="AL342" s="75">
        <v>-57806.750999999997</v>
      </c>
      <c r="AM342" s="75">
        <v>-95574.784</v>
      </c>
      <c r="AN342" s="75">
        <v>98.03</v>
      </c>
      <c r="AO342" s="75">
        <v>95.25</v>
      </c>
      <c r="AP342" s="75">
        <v>36982.839999999997</v>
      </c>
      <c r="AQ342" s="75">
        <v>23026.959999999999</v>
      </c>
      <c r="AR342" s="75">
        <v>38127.54</v>
      </c>
      <c r="AS342" s="75">
        <v>24719.46</v>
      </c>
      <c r="AT342" s="75">
        <v>-1144.7</v>
      </c>
      <c r="AU342" s="75">
        <v>-1692.5</v>
      </c>
      <c r="AV342" s="75">
        <v>97</v>
      </c>
      <c r="AW342" s="75">
        <v>93.15</v>
      </c>
      <c r="AX342" s="66">
        <v>26490.001072463769</v>
      </c>
      <c r="AY342" s="66">
        <v>12007.846492753624</v>
      </c>
      <c r="AZ342" s="66">
        <v>27141.463768115944</v>
      </c>
      <c r="BA342" s="66">
        <v>12521.898550724638</v>
      </c>
      <c r="BB342" s="66">
        <v>-651.46269565217517</v>
      </c>
      <c r="BC342" s="66">
        <v>-514.05205797101371</v>
      </c>
      <c r="BD342" s="66">
        <v>97.599751062735706</v>
      </c>
      <c r="BE342" s="67">
        <v>95.894775413738955</v>
      </c>
      <c r="BF342" s="59">
        <f t="shared" si="72"/>
        <v>0</v>
      </c>
      <c r="BG342" s="59"/>
      <c r="BH342" s="59"/>
      <c r="BI342" s="60">
        <f t="shared" si="85"/>
        <v>987047.8831672814</v>
      </c>
      <c r="BJ342" s="59">
        <f t="shared" si="73"/>
        <v>987047.8831672814</v>
      </c>
      <c r="BK342" s="69">
        <f t="shared" si="74"/>
        <v>679178.21741540602</v>
      </c>
      <c r="BL342" s="69">
        <f t="shared" si="74"/>
        <v>307869.66575187544</v>
      </c>
      <c r="BM342" s="69">
        <f t="shared" si="75"/>
        <v>379012.85781966214</v>
      </c>
      <c r="BN342" s="69">
        <f t="shared" si="76"/>
        <v>345261.15946715511</v>
      </c>
      <c r="BO342" s="69">
        <f t="shared" si="77"/>
        <v>33751.69835250701</v>
      </c>
      <c r="BP342" s="69">
        <f t="shared" si="78"/>
        <v>190257.65663656732</v>
      </c>
      <c r="BQ342" s="69">
        <f t="shared" si="79"/>
        <v>156505.95828406033</v>
      </c>
      <c r="BR342" s="69">
        <f t="shared" si="80"/>
        <v>33751.69835250701</v>
      </c>
      <c r="BS342" s="69">
        <f t="shared" si="81"/>
        <v>300165.35959574388</v>
      </c>
      <c r="BT342" s="69">
        <f t="shared" si="82"/>
        <v>117612.00911530812</v>
      </c>
      <c r="BU342" s="69">
        <f t="shared" si="83"/>
        <v>417777.368711052</v>
      </c>
      <c r="BV342" s="83">
        <f t="shared" si="71"/>
        <v>0</v>
      </c>
    </row>
    <row r="343" spans="1:74" x14ac:dyDescent="0.25">
      <c r="A343" s="72">
        <v>40</v>
      </c>
      <c r="B343" s="72">
        <v>337</v>
      </c>
      <c r="C343" s="72">
        <v>410006</v>
      </c>
      <c r="D343" s="72">
        <v>413714</v>
      </c>
      <c r="E343" s="73" t="s">
        <v>460</v>
      </c>
      <c r="F343" s="72" t="s">
        <v>455</v>
      </c>
      <c r="G343" s="76">
        <v>5</v>
      </c>
      <c r="H343" s="76">
        <v>5</v>
      </c>
      <c r="I343" s="75">
        <v>81400.259999999995</v>
      </c>
      <c r="J343" s="75">
        <v>16813.75</v>
      </c>
      <c r="K343" s="65">
        <f t="shared" si="84"/>
        <v>98214.01</v>
      </c>
      <c r="L343" s="75">
        <v>86212</v>
      </c>
      <c r="M343" s="75">
        <v>19603</v>
      </c>
      <c r="N343" s="75">
        <v>-4811.74</v>
      </c>
      <c r="O343" s="75">
        <v>-2789.25</v>
      </c>
      <c r="P343" s="75">
        <v>94.42</v>
      </c>
      <c r="Q343" s="75">
        <v>85.77</v>
      </c>
      <c r="R343" s="75">
        <v>144769.71900000001</v>
      </c>
      <c r="S343" s="75">
        <v>34789.980000000003</v>
      </c>
      <c r="T343" s="75">
        <v>157822</v>
      </c>
      <c r="U343" s="75">
        <v>39569</v>
      </c>
      <c r="V343" s="75">
        <v>-13052.281000000001</v>
      </c>
      <c r="W343" s="75">
        <v>-4779.0200000000004</v>
      </c>
      <c r="X343" s="75">
        <v>91.73</v>
      </c>
      <c r="Y343" s="75">
        <v>87.92</v>
      </c>
      <c r="Z343" s="75">
        <v>2541.895</v>
      </c>
      <c r="AA343" s="75">
        <v>2592.8649999999998</v>
      </c>
      <c r="AB343" s="75">
        <v>2588</v>
      </c>
      <c r="AC343" s="75">
        <v>2688</v>
      </c>
      <c r="AD343" s="75">
        <v>-46.104999999999997</v>
      </c>
      <c r="AE343" s="75">
        <v>-95.135000000000005</v>
      </c>
      <c r="AF343" s="75">
        <v>98.22</v>
      </c>
      <c r="AG343" s="75">
        <v>96.46</v>
      </c>
      <c r="AH343" s="75">
        <v>148128.59400000001</v>
      </c>
      <c r="AI343" s="75">
        <v>38006.925000000003</v>
      </c>
      <c r="AJ343" s="75">
        <v>161701</v>
      </c>
      <c r="AK343" s="75">
        <v>43389</v>
      </c>
      <c r="AL343" s="75">
        <v>-13572.406000000001</v>
      </c>
      <c r="AM343" s="75">
        <v>-5382.0749999999998</v>
      </c>
      <c r="AN343" s="75">
        <v>91.61</v>
      </c>
      <c r="AO343" s="75">
        <v>87.6</v>
      </c>
      <c r="AP343" s="75">
        <v>28953.94</v>
      </c>
      <c r="AQ343" s="75">
        <v>6958</v>
      </c>
      <c r="AR343" s="75">
        <v>31564.400000000001</v>
      </c>
      <c r="AS343" s="75">
        <v>7913.8</v>
      </c>
      <c r="AT343" s="75">
        <v>-2610.46</v>
      </c>
      <c r="AU343" s="75">
        <v>-955.8</v>
      </c>
      <c r="AV343" s="75">
        <v>91.73</v>
      </c>
      <c r="AW343" s="75">
        <v>87.92</v>
      </c>
      <c r="AX343" s="66">
        <v>16280.052</v>
      </c>
      <c r="AY343" s="66">
        <v>3362.75</v>
      </c>
      <c r="AZ343" s="66">
        <v>17242.400000000001</v>
      </c>
      <c r="BA343" s="66">
        <v>3920.6</v>
      </c>
      <c r="BB343" s="66">
        <v>-962.34800000000178</v>
      </c>
      <c r="BC343" s="66">
        <v>-557.84999999999991</v>
      </c>
      <c r="BD343" s="66">
        <v>94.418712012248861</v>
      </c>
      <c r="BE343" s="67">
        <v>85.771310513696889</v>
      </c>
      <c r="BF343" s="59">
        <f t="shared" si="72"/>
        <v>0</v>
      </c>
      <c r="BG343" s="59"/>
      <c r="BH343" s="59"/>
      <c r="BI343" s="60">
        <f t="shared" si="85"/>
        <v>36494.39139540428</v>
      </c>
      <c r="BJ343" s="59">
        <f t="shared" si="73"/>
        <v>36494.39139540428</v>
      </c>
      <c r="BK343" s="69">
        <f t="shared" si="74"/>
        <v>30246.733109947058</v>
      </c>
      <c r="BL343" s="69">
        <f t="shared" si="74"/>
        <v>6247.6582854572252</v>
      </c>
      <c r="BM343" s="69">
        <f t="shared" si="75"/>
        <v>17821.742663348952</v>
      </c>
      <c r="BN343" s="69">
        <f t="shared" si="76"/>
        <v>15375.967420413661</v>
      </c>
      <c r="BO343" s="69">
        <f t="shared" si="77"/>
        <v>2445.7752429352909</v>
      </c>
      <c r="BP343" s="69">
        <f t="shared" si="78"/>
        <v>5621.7807276226886</v>
      </c>
      <c r="BQ343" s="69">
        <f t="shared" si="79"/>
        <v>3176.0054846873982</v>
      </c>
      <c r="BR343" s="69">
        <f t="shared" si="80"/>
        <v>2445.7752429352909</v>
      </c>
      <c r="BS343" s="69">
        <f t="shared" si="81"/>
        <v>12424.990446598105</v>
      </c>
      <c r="BT343" s="69">
        <f t="shared" si="82"/>
        <v>625.87755783453667</v>
      </c>
      <c r="BU343" s="69">
        <f t="shared" si="83"/>
        <v>13050.868004432643</v>
      </c>
      <c r="BV343" s="83">
        <f t="shared" si="71"/>
        <v>0</v>
      </c>
    </row>
    <row r="344" spans="1:74" ht="15" customHeight="1" x14ac:dyDescent="0.25">
      <c r="A344" s="72">
        <v>40</v>
      </c>
      <c r="B344" s="72">
        <v>339</v>
      </c>
      <c r="C344" s="72">
        <v>410006</v>
      </c>
      <c r="D344" s="72">
        <v>413714</v>
      </c>
      <c r="E344" s="73" t="s">
        <v>462</v>
      </c>
      <c r="F344" s="72" t="s">
        <v>455</v>
      </c>
      <c r="G344" s="76">
        <v>11</v>
      </c>
      <c r="H344" s="76">
        <v>11</v>
      </c>
      <c r="I344" s="75">
        <v>0</v>
      </c>
      <c r="J344" s="75">
        <v>0</v>
      </c>
      <c r="K344" s="65">
        <f t="shared" si="84"/>
        <v>0</v>
      </c>
      <c r="L344" s="75">
        <v>0</v>
      </c>
      <c r="M344" s="75">
        <v>0</v>
      </c>
      <c r="N344" s="75">
        <v>0</v>
      </c>
      <c r="O344" s="75">
        <v>0</v>
      </c>
      <c r="P344" s="75">
        <v>0</v>
      </c>
      <c r="Q344" s="75">
        <v>0</v>
      </c>
      <c r="R344" s="75">
        <v>0</v>
      </c>
      <c r="S344" s="75">
        <v>0</v>
      </c>
      <c r="T344" s="75">
        <v>0</v>
      </c>
      <c r="U344" s="75">
        <v>0</v>
      </c>
      <c r="V344" s="75">
        <v>0</v>
      </c>
      <c r="W344" s="75">
        <v>0</v>
      </c>
      <c r="X344" s="75">
        <v>0</v>
      </c>
      <c r="Y344" s="75">
        <v>0</v>
      </c>
      <c r="Z344" s="75">
        <v>0</v>
      </c>
      <c r="AA344" s="75">
        <v>0</v>
      </c>
      <c r="AB344" s="75">
        <v>0</v>
      </c>
      <c r="AC344" s="75">
        <v>0</v>
      </c>
      <c r="AD344" s="75">
        <v>0</v>
      </c>
      <c r="AE344" s="75">
        <v>0</v>
      </c>
      <c r="AF344" s="75">
        <v>0</v>
      </c>
      <c r="AG344" s="75">
        <v>0</v>
      </c>
      <c r="AH344" s="75">
        <v>0</v>
      </c>
      <c r="AI344" s="75">
        <v>0</v>
      </c>
      <c r="AJ344" s="75">
        <v>0</v>
      </c>
      <c r="AK344" s="75">
        <v>0</v>
      </c>
      <c r="AL344" s="75">
        <v>0</v>
      </c>
      <c r="AM344" s="75">
        <v>0</v>
      </c>
      <c r="AN344" s="75">
        <v>0</v>
      </c>
      <c r="AO344" s="75">
        <v>0</v>
      </c>
      <c r="AP344" s="75">
        <v>0</v>
      </c>
      <c r="AQ344" s="75">
        <v>0</v>
      </c>
      <c r="AR344" s="75">
        <v>0</v>
      </c>
      <c r="AS344" s="75">
        <v>0</v>
      </c>
      <c r="AT344" s="75">
        <v>0</v>
      </c>
      <c r="AU344" s="75">
        <v>0</v>
      </c>
      <c r="AV344" s="75">
        <v>0</v>
      </c>
      <c r="AW344" s="75">
        <v>0</v>
      </c>
      <c r="AX344" s="66">
        <v>0</v>
      </c>
      <c r="AY344" s="66">
        <v>0</v>
      </c>
      <c r="AZ344" s="66">
        <v>0</v>
      </c>
      <c r="BA344" s="66">
        <v>0</v>
      </c>
      <c r="BB344" s="66">
        <v>0</v>
      </c>
      <c r="BC344" s="66">
        <v>0</v>
      </c>
      <c r="BD344" s="66">
        <v>0</v>
      </c>
      <c r="BE344" s="67">
        <v>0</v>
      </c>
      <c r="BF344" s="59">
        <f t="shared" si="72"/>
        <v>0</v>
      </c>
      <c r="BG344" s="59"/>
      <c r="BH344" s="59"/>
      <c r="BI344" s="60">
        <f t="shared" si="85"/>
        <v>0</v>
      </c>
      <c r="BJ344" s="59">
        <f t="shared" si="73"/>
        <v>0</v>
      </c>
      <c r="BK344" s="69">
        <f t="shared" si="74"/>
        <v>0</v>
      </c>
      <c r="BL344" s="69">
        <f t="shared" si="74"/>
        <v>0</v>
      </c>
      <c r="BM344" s="69">
        <f t="shared" si="75"/>
        <v>5380.7055344576402</v>
      </c>
      <c r="BN344" s="69">
        <f t="shared" si="76"/>
        <v>0</v>
      </c>
      <c r="BO344" s="69">
        <f t="shared" si="77"/>
        <v>5380.7055344576402</v>
      </c>
      <c r="BP344" s="69">
        <f t="shared" si="78"/>
        <v>5380.7055344576402</v>
      </c>
      <c r="BQ344" s="69">
        <f t="shared" si="79"/>
        <v>0</v>
      </c>
      <c r="BR344" s="69">
        <f t="shared" si="80"/>
        <v>5380.7055344576402</v>
      </c>
      <c r="BS344" s="69">
        <f t="shared" si="81"/>
        <v>-5380.7055344576402</v>
      </c>
      <c r="BT344" s="69">
        <f t="shared" si="82"/>
        <v>-5380.7055344576402</v>
      </c>
      <c r="BU344" s="69">
        <f t="shared" si="83"/>
        <v>-10761.41106891528</v>
      </c>
      <c r="BV344" s="83">
        <f t="shared" si="71"/>
        <v>0</v>
      </c>
    </row>
    <row r="345" spans="1:74" x14ac:dyDescent="0.25">
      <c r="A345" s="72">
        <v>40</v>
      </c>
      <c r="B345" s="72">
        <v>343</v>
      </c>
      <c r="C345" s="72">
        <v>413714</v>
      </c>
      <c r="D345" s="72">
        <v>414100</v>
      </c>
      <c r="E345" s="73" t="s">
        <v>455</v>
      </c>
      <c r="F345" s="72" t="s">
        <v>452</v>
      </c>
      <c r="G345" s="76">
        <v>75</v>
      </c>
      <c r="H345" s="76">
        <v>75</v>
      </c>
      <c r="I345" s="75">
        <v>860656.86600000004</v>
      </c>
      <c r="J345" s="75">
        <v>789905.61899999995</v>
      </c>
      <c r="K345" s="65">
        <f t="shared" si="84"/>
        <v>1650562.4849999999</v>
      </c>
      <c r="L345" s="75">
        <v>971771</v>
      </c>
      <c r="M345" s="75">
        <v>830601</v>
      </c>
      <c r="N345" s="75">
        <v>-111114.13400000001</v>
      </c>
      <c r="O345" s="75">
        <v>-40695.381000000001</v>
      </c>
      <c r="P345" s="75">
        <v>88.57</v>
      </c>
      <c r="Q345" s="75">
        <v>95.1</v>
      </c>
      <c r="R345" s="75">
        <v>1372882.0419999999</v>
      </c>
      <c r="S345" s="75">
        <v>1303835.682</v>
      </c>
      <c r="T345" s="75">
        <v>1480308</v>
      </c>
      <c r="U345" s="75">
        <v>1363965</v>
      </c>
      <c r="V345" s="75">
        <v>-107425.958</v>
      </c>
      <c r="W345" s="75">
        <v>-60129.317999999999</v>
      </c>
      <c r="X345" s="75">
        <v>92.74</v>
      </c>
      <c r="Y345" s="75">
        <v>95.59</v>
      </c>
      <c r="Z345" s="75">
        <v>196965.378</v>
      </c>
      <c r="AA345" s="75">
        <v>195623.603</v>
      </c>
      <c r="AB345" s="75">
        <v>191563</v>
      </c>
      <c r="AC345" s="75">
        <v>183274</v>
      </c>
      <c r="AD345" s="75">
        <v>5402.3779999999997</v>
      </c>
      <c r="AE345" s="75">
        <v>12349.602999999999</v>
      </c>
      <c r="AF345" s="75">
        <v>102.82</v>
      </c>
      <c r="AG345" s="75">
        <v>106.74</v>
      </c>
      <c r="AH345" s="75">
        <v>1579540.8230000001</v>
      </c>
      <c r="AI345" s="75">
        <v>1508134.1189999999</v>
      </c>
      <c r="AJ345" s="75">
        <v>1684565</v>
      </c>
      <c r="AK345" s="75">
        <v>1558893</v>
      </c>
      <c r="AL345" s="75">
        <v>-105024.177</v>
      </c>
      <c r="AM345" s="75">
        <v>-50758.881000000001</v>
      </c>
      <c r="AN345" s="75">
        <v>93.77</v>
      </c>
      <c r="AO345" s="75">
        <v>96.74</v>
      </c>
      <c r="AP345" s="75">
        <v>18305.09</v>
      </c>
      <c r="AQ345" s="75">
        <v>17384.48</v>
      </c>
      <c r="AR345" s="75">
        <v>19737.439999999999</v>
      </c>
      <c r="AS345" s="75">
        <v>18186.2</v>
      </c>
      <c r="AT345" s="75">
        <v>-1432.35</v>
      </c>
      <c r="AU345" s="75">
        <v>-801.72</v>
      </c>
      <c r="AV345" s="75">
        <v>92.74</v>
      </c>
      <c r="AW345" s="75">
        <v>95.59</v>
      </c>
      <c r="AX345" s="66">
        <v>11475.42488</v>
      </c>
      <c r="AY345" s="66">
        <v>10532.074919999999</v>
      </c>
      <c r="AZ345" s="66">
        <v>12956.946666666667</v>
      </c>
      <c r="BA345" s="66">
        <v>11074.68</v>
      </c>
      <c r="BB345" s="66">
        <v>-1481.5217866666662</v>
      </c>
      <c r="BC345" s="66">
        <v>-542.60508000000118</v>
      </c>
      <c r="BD345" s="66">
        <v>88.565810875195908</v>
      </c>
      <c r="BE345" s="67">
        <v>95.100489765844245</v>
      </c>
      <c r="BF345" s="59">
        <f t="shared" si="72"/>
        <v>0</v>
      </c>
      <c r="BG345" s="59"/>
      <c r="BH345" s="59"/>
      <c r="BI345" s="60">
        <f t="shared" si="85"/>
        <v>613316.50494833791</v>
      </c>
      <c r="BJ345" s="59">
        <f t="shared" si="73"/>
        <v>613316.50494833791</v>
      </c>
      <c r="BK345" s="69">
        <f t="shared" si="74"/>
        <v>319803.13730134856</v>
      </c>
      <c r="BL345" s="69">
        <f t="shared" si="74"/>
        <v>293513.36764698941</v>
      </c>
      <c r="BM345" s="69">
        <f t="shared" si="75"/>
        <v>199258.98322583694</v>
      </c>
      <c r="BN345" s="69">
        <f t="shared" si="76"/>
        <v>162572.35458180757</v>
      </c>
      <c r="BO345" s="69">
        <f t="shared" si="77"/>
        <v>36686.628644029362</v>
      </c>
      <c r="BP345" s="69">
        <f t="shared" si="78"/>
        <v>185894.54349523113</v>
      </c>
      <c r="BQ345" s="69">
        <f t="shared" si="79"/>
        <v>149207.91485120179</v>
      </c>
      <c r="BR345" s="69">
        <f t="shared" si="80"/>
        <v>36686.628644029362</v>
      </c>
      <c r="BS345" s="69">
        <f t="shared" si="81"/>
        <v>120544.15407551161</v>
      </c>
      <c r="BT345" s="69">
        <f t="shared" si="82"/>
        <v>107618.82415175828</v>
      </c>
      <c r="BU345" s="69">
        <f t="shared" si="83"/>
        <v>228162.97822726989</v>
      </c>
      <c r="BV345" s="83">
        <f t="shared" si="71"/>
        <v>0</v>
      </c>
    </row>
    <row r="346" spans="1:74" x14ac:dyDescent="0.25">
      <c r="A346" s="72">
        <v>40</v>
      </c>
      <c r="B346" s="72">
        <v>345</v>
      </c>
      <c r="C346" s="72">
        <v>414115</v>
      </c>
      <c r="D346" s="72">
        <v>413610</v>
      </c>
      <c r="E346" s="73" t="s">
        <v>458</v>
      </c>
      <c r="F346" s="72" t="s">
        <v>463</v>
      </c>
      <c r="G346" s="76">
        <v>7</v>
      </c>
      <c r="H346" s="76">
        <v>7</v>
      </c>
      <c r="I346" s="75">
        <v>148304.34</v>
      </c>
      <c r="J346" s="75">
        <v>38756.235999999997</v>
      </c>
      <c r="K346" s="65">
        <f t="shared" si="84"/>
        <v>187060.576</v>
      </c>
      <c r="L346" s="75">
        <v>147055</v>
      </c>
      <c r="M346" s="75">
        <v>38759</v>
      </c>
      <c r="N346" s="75">
        <v>1249.3399999999999</v>
      </c>
      <c r="O346" s="75">
        <v>-2.7639999999999998</v>
      </c>
      <c r="P346" s="75">
        <v>100.85</v>
      </c>
      <c r="Q346" s="75">
        <v>99.99</v>
      </c>
      <c r="R346" s="75">
        <v>201734.56899999999</v>
      </c>
      <c r="S346" s="75">
        <v>95400.134999999995</v>
      </c>
      <c r="T346" s="75">
        <v>200182</v>
      </c>
      <c r="U346" s="75">
        <v>99691</v>
      </c>
      <c r="V346" s="75">
        <v>1552.569</v>
      </c>
      <c r="W346" s="75">
        <v>-4290.8649999999998</v>
      </c>
      <c r="X346" s="75">
        <v>100.78</v>
      </c>
      <c r="Y346" s="75">
        <v>95.7</v>
      </c>
      <c r="Z346" s="75">
        <v>654.78099999999995</v>
      </c>
      <c r="AA346" s="75">
        <v>681.72799999999995</v>
      </c>
      <c r="AB346" s="75">
        <v>700</v>
      </c>
      <c r="AC346" s="75">
        <v>733</v>
      </c>
      <c r="AD346" s="75">
        <v>-45.219000000000001</v>
      </c>
      <c r="AE346" s="75">
        <v>-51.271999999999998</v>
      </c>
      <c r="AF346" s="75">
        <v>93.54</v>
      </c>
      <c r="AG346" s="75">
        <v>93.01</v>
      </c>
      <c r="AH346" s="75">
        <v>202490.16500000001</v>
      </c>
      <c r="AI346" s="75">
        <v>96192.804999999993</v>
      </c>
      <c r="AJ346" s="75">
        <v>200943</v>
      </c>
      <c r="AK346" s="75">
        <v>100487</v>
      </c>
      <c r="AL346" s="75">
        <v>1547.165</v>
      </c>
      <c r="AM346" s="75">
        <v>-4294.1949999999997</v>
      </c>
      <c r="AN346" s="75">
        <v>100.77</v>
      </c>
      <c r="AO346" s="75">
        <v>95.73</v>
      </c>
      <c r="AP346" s="75">
        <v>28819.22</v>
      </c>
      <c r="AQ346" s="75">
        <v>13628.59</v>
      </c>
      <c r="AR346" s="75">
        <v>28597.43</v>
      </c>
      <c r="AS346" s="75">
        <v>14241.57</v>
      </c>
      <c r="AT346" s="75">
        <v>221.79</v>
      </c>
      <c r="AU346" s="75">
        <v>-612.98</v>
      </c>
      <c r="AV346" s="75">
        <v>100.78</v>
      </c>
      <c r="AW346" s="75">
        <v>95.7</v>
      </c>
      <c r="AX346" s="66">
        <v>21186.334285714285</v>
      </c>
      <c r="AY346" s="66">
        <v>5536.6051428571427</v>
      </c>
      <c r="AZ346" s="66">
        <v>21007.857142857141</v>
      </c>
      <c r="BA346" s="66">
        <v>5537</v>
      </c>
      <c r="BB346" s="66">
        <v>178.47714285714392</v>
      </c>
      <c r="BC346" s="66">
        <v>-0.39485714285729046</v>
      </c>
      <c r="BD346" s="66">
        <v>100.84957328890552</v>
      </c>
      <c r="BE346" s="67">
        <v>99.992868753063803</v>
      </c>
      <c r="BF346" s="59">
        <f t="shared" si="72"/>
        <v>0</v>
      </c>
      <c r="BG346" s="59"/>
      <c r="BH346" s="59"/>
      <c r="BI346" s="60">
        <f t="shared" si="85"/>
        <v>69508.025129956193</v>
      </c>
      <c r="BJ346" s="59">
        <f t="shared" si="73"/>
        <v>69508.025129956193</v>
      </c>
      <c r="BK346" s="69">
        <f t="shared" si="74"/>
        <v>55106.971292559087</v>
      </c>
      <c r="BL346" s="69">
        <f t="shared" si="74"/>
        <v>14401.053837397105</v>
      </c>
      <c r="BM346" s="69">
        <f t="shared" si="75"/>
        <v>31437.788246536864</v>
      </c>
      <c r="BN346" s="69">
        <f t="shared" si="76"/>
        <v>28013.702906427457</v>
      </c>
      <c r="BO346" s="69">
        <f t="shared" si="77"/>
        <v>3424.0853401094073</v>
      </c>
      <c r="BP346" s="69">
        <f t="shared" si="78"/>
        <v>10744.880409730353</v>
      </c>
      <c r="BQ346" s="69">
        <f t="shared" si="79"/>
        <v>7320.7950696209455</v>
      </c>
      <c r="BR346" s="69">
        <f t="shared" si="80"/>
        <v>3424.0853401094073</v>
      </c>
      <c r="BS346" s="69">
        <f t="shared" si="81"/>
        <v>23669.183046022223</v>
      </c>
      <c r="BT346" s="69">
        <f t="shared" si="82"/>
        <v>3656.1734276667521</v>
      </c>
      <c r="BU346" s="69">
        <f t="shared" si="83"/>
        <v>27325.356473688975</v>
      </c>
      <c r="BV346" s="83">
        <f t="shared" si="71"/>
        <v>0</v>
      </c>
    </row>
    <row r="347" spans="1:74" x14ac:dyDescent="0.25">
      <c r="A347" s="72">
        <v>40</v>
      </c>
      <c r="B347" s="72">
        <v>347</v>
      </c>
      <c r="C347" s="72">
        <v>410006</v>
      </c>
      <c r="D347" s="72">
        <v>410063</v>
      </c>
      <c r="E347" s="73" t="s">
        <v>464</v>
      </c>
      <c r="F347" s="72" t="s">
        <v>454</v>
      </c>
      <c r="G347" s="76">
        <v>3</v>
      </c>
      <c r="H347" s="76">
        <v>3</v>
      </c>
      <c r="I347" s="75">
        <v>249616.467</v>
      </c>
      <c r="J347" s="75">
        <v>99697.313999999998</v>
      </c>
      <c r="K347" s="65">
        <f t="shared" si="84"/>
        <v>349313.78100000002</v>
      </c>
      <c r="L347" s="75">
        <v>300745</v>
      </c>
      <c r="M347" s="75">
        <v>133086</v>
      </c>
      <c r="N347" s="75">
        <v>-51128.533000000003</v>
      </c>
      <c r="O347" s="75">
        <v>-33388.686000000002</v>
      </c>
      <c r="P347" s="75">
        <v>83</v>
      </c>
      <c r="Q347" s="75">
        <v>74.91</v>
      </c>
      <c r="R347" s="75">
        <v>355939.89199999999</v>
      </c>
      <c r="S347" s="75">
        <v>191898.95699999999</v>
      </c>
      <c r="T347" s="75">
        <v>434248</v>
      </c>
      <c r="U347" s="75">
        <v>231053</v>
      </c>
      <c r="V347" s="75">
        <v>-78308.107999999993</v>
      </c>
      <c r="W347" s="75">
        <v>-39154.042999999998</v>
      </c>
      <c r="X347" s="75">
        <v>81.97</v>
      </c>
      <c r="Y347" s="75">
        <v>83.05</v>
      </c>
      <c r="Z347" s="75">
        <v>41690.928</v>
      </c>
      <c r="AA347" s="75">
        <v>41611.269999999997</v>
      </c>
      <c r="AB347" s="75">
        <v>75153</v>
      </c>
      <c r="AC347" s="75">
        <v>75154</v>
      </c>
      <c r="AD347" s="75">
        <v>-33462.072</v>
      </c>
      <c r="AE347" s="75">
        <v>-33542.730000000003</v>
      </c>
      <c r="AF347" s="75">
        <v>55.47</v>
      </c>
      <c r="AG347" s="75">
        <v>55.37</v>
      </c>
      <c r="AH347" s="75">
        <v>399048.59100000001</v>
      </c>
      <c r="AI347" s="75">
        <v>234378.59599999999</v>
      </c>
      <c r="AJ347" s="75">
        <v>500139</v>
      </c>
      <c r="AK347" s="75">
        <v>296674</v>
      </c>
      <c r="AL347" s="75">
        <v>-101090.409</v>
      </c>
      <c r="AM347" s="75">
        <v>-62295.404000000002</v>
      </c>
      <c r="AN347" s="75">
        <v>79.790000000000006</v>
      </c>
      <c r="AO347" s="75">
        <v>79</v>
      </c>
      <c r="AP347" s="75">
        <v>118646.63</v>
      </c>
      <c r="AQ347" s="75">
        <v>63966.32</v>
      </c>
      <c r="AR347" s="75">
        <v>144749.32999999999</v>
      </c>
      <c r="AS347" s="75">
        <v>77017.67</v>
      </c>
      <c r="AT347" s="75">
        <v>-26102.7</v>
      </c>
      <c r="AU347" s="75">
        <v>-13051.35</v>
      </c>
      <c r="AV347" s="75">
        <v>81.97</v>
      </c>
      <c r="AW347" s="75">
        <v>83.05</v>
      </c>
      <c r="AX347" s="66">
        <v>83205.489000000001</v>
      </c>
      <c r="AY347" s="66">
        <v>33232.438000000002</v>
      </c>
      <c r="AZ347" s="66">
        <v>100248.33333333333</v>
      </c>
      <c r="BA347" s="66">
        <v>44362</v>
      </c>
      <c r="BB347" s="66">
        <v>-17042.844333333327</v>
      </c>
      <c r="BC347" s="66">
        <v>-11129.561999999998</v>
      </c>
      <c r="BD347" s="66">
        <v>82.999373888177701</v>
      </c>
      <c r="BE347" s="67">
        <v>74.911947161985495</v>
      </c>
      <c r="BF347" s="59">
        <f t="shared" si="72"/>
        <v>0</v>
      </c>
      <c r="BG347" s="59"/>
      <c r="BH347" s="59"/>
      <c r="BI347" s="60">
        <f t="shared" si="85"/>
        <v>129798.11987742418</v>
      </c>
      <c r="BJ347" s="59">
        <f t="shared" si="73"/>
        <v>129798.11987742418</v>
      </c>
      <c r="BK347" s="69">
        <f t="shared" si="74"/>
        <v>92752.561935267862</v>
      </c>
      <c r="BL347" s="69">
        <f t="shared" si="74"/>
        <v>37045.557942156309</v>
      </c>
      <c r="BM347" s="69">
        <f t="shared" si="75"/>
        <v>48618.354641578044</v>
      </c>
      <c r="BN347" s="69">
        <f t="shared" si="76"/>
        <v>47150.889495816868</v>
      </c>
      <c r="BO347" s="69">
        <f t="shared" si="77"/>
        <v>1467.4651457611744</v>
      </c>
      <c r="BP347" s="69">
        <f t="shared" si="78"/>
        <v>20299.624305532299</v>
      </c>
      <c r="BQ347" s="69">
        <f t="shared" si="79"/>
        <v>18832.159159771123</v>
      </c>
      <c r="BR347" s="69">
        <f t="shared" si="80"/>
        <v>1467.4651457611744</v>
      </c>
      <c r="BS347" s="69">
        <f t="shared" si="81"/>
        <v>44134.207293689818</v>
      </c>
      <c r="BT347" s="69">
        <f t="shared" si="82"/>
        <v>16745.93363662401</v>
      </c>
      <c r="BU347" s="69">
        <f t="shared" si="83"/>
        <v>60880.140930313828</v>
      </c>
      <c r="BV347" s="83">
        <f t="shared" si="71"/>
        <v>0</v>
      </c>
    </row>
    <row r="348" spans="1:74" x14ac:dyDescent="0.25">
      <c r="A348" s="72">
        <v>40</v>
      </c>
      <c r="B348" s="72">
        <v>349</v>
      </c>
      <c r="C348" s="72">
        <v>413610</v>
      </c>
      <c r="D348" s="72">
        <v>414121</v>
      </c>
      <c r="E348" s="73" t="s">
        <v>463</v>
      </c>
      <c r="F348" s="72" t="s">
        <v>453</v>
      </c>
      <c r="G348" s="76">
        <v>2</v>
      </c>
      <c r="H348" s="76">
        <v>2</v>
      </c>
      <c r="I348" s="75">
        <v>188972.084</v>
      </c>
      <c r="J348" s="75">
        <v>55175.224000000002</v>
      </c>
      <c r="K348" s="65">
        <f t="shared" si="84"/>
        <v>244147.30800000002</v>
      </c>
      <c r="L348" s="75">
        <v>416440</v>
      </c>
      <c r="M348" s="75">
        <v>109254</v>
      </c>
      <c r="N348" s="75">
        <v>-227467.916</v>
      </c>
      <c r="O348" s="75">
        <v>-54078.775999999998</v>
      </c>
      <c r="P348" s="75">
        <v>45.38</v>
      </c>
      <c r="Q348" s="75">
        <v>50.5</v>
      </c>
      <c r="R348" s="75">
        <v>277101.14199999999</v>
      </c>
      <c r="S348" s="75">
        <v>115886.72900000001</v>
      </c>
      <c r="T348" s="75">
        <v>617503</v>
      </c>
      <c r="U348" s="75">
        <v>243789</v>
      </c>
      <c r="V348" s="75">
        <v>-340401.85800000001</v>
      </c>
      <c r="W348" s="75">
        <v>-127902.27099999999</v>
      </c>
      <c r="X348" s="75">
        <v>44.87</v>
      </c>
      <c r="Y348" s="75">
        <v>47.54</v>
      </c>
      <c r="Z348" s="75">
        <v>7391.9080000000004</v>
      </c>
      <c r="AA348" s="75">
        <v>7367.2920000000004</v>
      </c>
      <c r="AB348" s="75">
        <v>22224</v>
      </c>
      <c r="AC348" s="75">
        <v>22013</v>
      </c>
      <c r="AD348" s="75">
        <v>-14832.092000000001</v>
      </c>
      <c r="AE348" s="75">
        <v>-14645.708000000001</v>
      </c>
      <c r="AF348" s="75">
        <v>33.26</v>
      </c>
      <c r="AG348" s="75">
        <v>33.47</v>
      </c>
      <c r="AH348" s="75">
        <v>285779.45</v>
      </c>
      <c r="AI348" s="75">
        <v>123682.827</v>
      </c>
      <c r="AJ348" s="75">
        <v>639252</v>
      </c>
      <c r="AK348" s="75">
        <v>263294</v>
      </c>
      <c r="AL348" s="75">
        <v>-353472.55</v>
      </c>
      <c r="AM348" s="75">
        <v>-139611.17300000001</v>
      </c>
      <c r="AN348" s="75">
        <v>44.71</v>
      </c>
      <c r="AO348" s="75">
        <v>46.98</v>
      </c>
      <c r="AP348" s="75">
        <v>138550.57</v>
      </c>
      <c r="AQ348" s="75">
        <v>57943.360000000001</v>
      </c>
      <c r="AR348" s="75">
        <v>308751.5</v>
      </c>
      <c r="AS348" s="75">
        <v>121894.5</v>
      </c>
      <c r="AT348" s="75">
        <v>-170200.93</v>
      </c>
      <c r="AU348" s="75">
        <v>-63951.14</v>
      </c>
      <c r="AV348" s="75">
        <v>44.87</v>
      </c>
      <c r="AW348" s="75">
        <v>47.54</v>
      </c>
      <c r="AX348" s="66">
        <v>94486.042000000001</v>
      </c>
      <c r="AY348" s="66">
        <v>27587.612000000001</v>
      </c>
      <c r="AZ348" s="66">
        <v>208220</v>
      </c>
      <c r="BA348" s="66">
        <v>54627</v>
      </c>
      <c r="BB348" s="66">
        <v>-113733.958</v>
      </c>
      <c r="BC348" s="66">
        <v>-27039.387999999999</v>
      </c>
      <c r="BD348" s="66">
        <v>45.377985784266642</v>
      </c>
      <c r="BE348" s="67">
        <v>50.501788492869828</v>
      </c>
      <c r="BF348" s="59">
        <f t="shared" si="72"/>
        <v>0</v>
      </c>
      <c r="BG348" s="59"/>
      <c r="BH348" s="59"/>
      <c r="BI348" s="60">
        <f t="shared" si="85"/>
        <v>90720.330187987638</v>
      </c>
      <c r="BJ348" s="59">
        <f t="shared" si="73"/>
        <v>90720.330187987638</v>
      </c>
      <c r="BK348" s="69">
        <f t="shared" si="74"/>
        <v>70218.303847905365</v>
      </c>
      <c r="BL348" s="69">
        <f t="shared" si="74"/>
        <v>20502.026340082273</v>
      </c>
      <c r="BM348" s="69">
        <f t="shared" si="75"/>
        <v>36673.879213927234</v>
      </c>
      <c r="BN348" s="69">
        <f t="shared" si="76"/>
        <v>35695.569116753119</v>
      </c>
      <c r="BO348" s="69">
        <f t="shared" si="77"/>
        <v>978.31009717411632</v>
      </c>
      <c r="BP348" s="69">
        <f t="shared" si="78"/>
        <v>11400.542736701633</v>
      </c>
      <c r="BQ348" s="69">
        <f t="shared" si="79"/>
        <v>10422.232639527516</v>
      </c>
      <c r="BR348" s="69">
        <f t="shared" si="80"/>
        <v>978.31009717411632</v>
      </c>
      <c r="BS348" s="69">
        <f t="shared" si="81"/>
        <v>33544.424633978131</v>
      </c>
      <c r="BT348" s="69">
        <f t="shared" si="82"/>
        <v>9101.4836033806405</v>
      </c>
      <c r="BU348" s="69">
        <f t="shared" si="83"/>
        <v>42645.908237358773</v>
      </c>
      <c r="BV348" s="83">
        <f t="shared" si="71"/>
        <v>0</v>
      </c>
    </row>
    <row r="349" spans="1:74" x14ac:dyDescent="0.25">
      <c r="A349" s="72">
        <v>40</v>
      </c>
      <c r="B349" s="72">
        <v>351</v>
      </c>
      <c r="C349" s="72">
        <v>410063</v>
      </c>
      <c r="D349" s="72">
        <v>411102</v>
      </c>
      <c r="E349" s="73" t="s">
        <v>454</v>
      </c>
      <c r="F349" s="72" t="s">
        <v>431</v>
      </c>
      <c r="G349" s="76">
        <v>9</v>
      </c>
      <c r="H349" s="76">
        <v>9</v>
      </c>
      <c r="I349" s="75">
        <v>277917.26400000002</v>
      </c>
      <c r="J349" s="75">
        <v>102075.405</v>
      </c>
      <c r="K349" s="65">
        <f t="shared" si="84"/>
        <v>379992.66899999999</v>
      </c>
      <c r="L349" s="75"/>
      <c r="M349" s="75"/>
      <c r="N349" s="75">
        <v>277917.26400000002</v>
      </c>
      <c r="O349" s="75">
        <v>102075.405</v>
      </c>
      <c r="P349" s="75">
        <v>0</v>
      </c>
      <c r="Q349" s="75">
        <v>0</v>
      </c>
      <c r="R349" s="75">
        <v>394217.56900000002</v>
      </c>
      <c r="S349" s="75">
        <v>218298.61199999999</v>
      </c>
      <c r="T349" s="75"/>
      <c r="U349" s="75"/>
      <c r="V349" s="75">
        <v>394217.56900000002</v>
      </c>
      <c r="W349" s="75">
        <v>218298.61199999999</v>
      </c>
      <c r="X349" s="75">
        <v>0</v>
      </c>
      <c r="Y349" s="75">
        <v>0</v>
      </c>
      <c r="Z349" s="75">
        <v>37420.703999999998</v>
      </c>
      <c r="AA349" s="75">
        <v>37481.31</v>
      </c>
      <c r="AB349" s="75"/>
      <c r="AC349" s="75"/>
      <c r="AD349" s="75">
        <v>37420.703999999998</v>
      </c>
      <c r="AE349" s="75">
        <v>37481.31</v>
      </c>
      <c r="AF349" s="75">
        <v>0</v>
      </c>
      <c r="AG349" s="75">
        <v>0</v>
      </c>
      <c r="AH349" s="75">
        <v>433857.02500000002</v>
      </c>
      <c r="AI349" s="75">
        <v>256983.34</v>
      </c>
      <c r="AJ349" s="75"/>
      <c r="AK349" s="75"/>
      <c r="AL349" s="75">
        <v>433857.02500000002</v>
      </c>
      <c r="AM349" s="75">
        <v>256983.34</v>
      </c>
      <c r="AN349" s="75">
        <v>0</v>
      </c>
      <c r="AO349" s="75">
        <v>0</v>
      </c>
      <c r="AP349" s="75">
        <v>43801.95</v>
      </c>
      <c r="AQ349" s="75">
        <v>24255.4</v>
      </c>
      <c r="AR349" s="75"/>
      <c r="AS349" s="75"/>
      <c r="AT349" s="75">
        <v>43801.95</v>
      </c>
      <c r="AU349" s="75">
        <v>24255.4</v>
      </c>
      <c r="AV349" s="75">
        <v>0</v>
      </c>
      <c r="AW349" s="75">
        <v>0</v>
      </c>
      <c r="AX349" s="66">
        <v>30879.696000000004</v>
      </c>
      <c r="AY349" s="66">
        <v>11341.711666666666</v>
      </c>
      <c r="AZ349" s="66">
        <v>0</v>
      </c>
      <c r="BA349" s="66">
        <v>0</v>
      </c>
      <c r="BB349" s="66">
        <v>30879.696000000004</v>
      </c>
      <c r="BC349" s="66">
        <v>11341.711666666666</v>
      </c>
      <c r="BD349" s="66">
        <v>0</v>
      </c>
      <c r="BE349" s="67">
        <v>0</v>
      </c>
      <c r="BF349" s="59">
        <f t="shared" si="72"/>
        <v>0</v>
      </c>
      <c r="BG349" s="59"/>
      <c r="BH349" s="59"/>
      <c r="BI349" s="60">
        <f t="shared" si="85"/>
        <v>141197.79031393086</v>
      </c>
      <c r="BJ349" s="59">
        <f t="shared" si="73"/>
        <v>141197.79031393086</v>
      </c>
      <c r="BK349" s="69">
        <f t="shared" si="74"/>
        <v>103268.58060225727</v>
      </c>
      <c r="BL349" s="69">
        <f t="shared" si="74"/>
        <v>37929.209711673589</v>
      </c>
      <c r="BM349" s="69">
        <f t="shared" si="75"/>
        <v>56899.117153338273</v>
      </c>
      <c r="BN349" s="69">
        <f t="shared" si="76"/>
        <v>52496.721716054752</v>
      </c>
      <c r="BO349" s="69">
        <f t="shared" si="77"/>
        <v>4402.3954372835233</v>
      </c>
      <c r="BP349" s="69">
        <f t="shared" si="78"/>
        <v>23683.760161493614</v>
      </c>
      <c r="BQ349" s="69">
        <f t="shared" si="79"/>
        <v>19281.364724210092</v>
      </c>
      <c r="BR349" s="69">
        <f t="shared" si="80"/>
        <v>4402.3954372835233</v>
      </c>
      <c r="BS349" s="69">
        <f t="shared" si="81"/>
        <v>46369.463448918992</v>
      </c>
      <c r="BT349" s="69">
        <f t="shared" si="82"/>
        <v>14245.449550179976</v>
      </c>
      <c r="BU349" s="69">
        <f t="shared" si="83"/>
        <v>60614.912999098968</v>
      </c>
      <c r="BV349" s="83">
        <f t="shared" si="71"/>
        <v>0</v>
      </c>
    </row>
    <row r="350" spans="1:74" ht="15" customHeight="1" x14ac:dyDescent="0.25">
      <c r="A350" s="72">
        <v>40</v>
      </c>
      <c r="B350" s="72">
        <v>353</v>
      </c>
      <c r="C350" s="72">
        <v>413714</v>
      </c>
      <c r="D350" s="72">
        <v>410034</v>
      </c>
      <c r="E350" s="73" t="s">
        <v>455</v>
      </c>
      <c r="F350" s="72" t="s">
        <v>465</v>
      </c>
      <c r="G350" s="76">
        <v>15</v>
      </c>
      <c r="H350" s="76">
        <v>15</v>
      </c>
      <c r="I350" s="75">
        <v>113137.895</v>
      </c>
      <c r="J350" s="75">
        <v>77811.785000000003</v>
      </c>
      <c r="K350" s="65">
        <f t="shared" si="84"/>
        <v>190949.68</v>
      </c>
      <c r="L350" s="75">
        <v>112570</v>
      </c>
      <c r="M350" s="75">
        <v>172360</v>
      </c>
      <c r="N350" s="75">
        <v>567.89499999999998</v>
      </c>
      <c r="O350" s="75">
        <v>-94548.214999999997</v>
      </c>
      <c r="P350" s="75">
        <v>100.5</v>
      </c>
      <c r="Q350" s="75">
        <v>45.14</v>
      </c>
      <c r="R350" s="75">
        <v>249320.44200000001</v>
      </c>
      <c r="S350" s="75">
        <v>174736.65900000001</v>
      </c>
      <c r="T350" s="75">
        <v>233974</v>
      </c>
      <c r="U350" s="75">
        <v>382608</v>
      </c>
      <c r="V350" s="75">
        <v>15346.441999999999</v>
      </c>
      <c r="W350" s="75">
        <v>-207871.34099999999</v>
      </c>
      <c r="X350" s="75">
        <v>106.56</v>
      </c>
      <c r="Y350" s="75">
        <v>45.67</v>
      </c>
      <c r="Z350" s="75">
        <v>603</v>
      </c>
      <c r="AA350" s="75">
        <v>630.70000000000005</v>
      </c>
      <c r="AB350" s="75">
        <v>1543</v>
      </c>
      <c r="AC350" s="75">
        <v>1499</v>
      </c>
      <c r="AD350" s="75">
        <v>-940</v>
      </c>
      <c r="AE350" s="75">
        <v>-868.3</v>
      </c>
      <c r="AF350" s="75">
        <v>39.08</v>
      </c>
      <c r="AG350" s="75">
        <v>42.07</v>
      </c>
      <c r="AH350" s="75">
        <v>250548.367</v>
      </c>
      <c r="AI350" s="75">
        <v>176397.40400000001</v>
      </c>
      <c r="AJ350" s="75">
        <v>236629</v>
      </c>
      <c r="AK350" s="75">
        <v>386069</v>
      </c>
      <c r="AL350" s="75">
        <v>13919.367</v>
      </c>
      <c r="AM350" s="75">
        <v>-209671.59599999999</v>
      </c>
      <c r="AN350" s="75">
        <v>105.88</v>
      </c>
      <c r="AO350" s="75">
        <v>45.69</v>
      </c>
      <c r="AP350" s="75">
        <v>16621.36</v>
      </c>
      <c r="AQ350" s="75">
        <v>11649.11</v>
      </c>
      <c r="AR350" s="75">
        <v>15598.27</v>
      </c>
      <c r="AS350" s="75">
        <v>25507.200000000001</v>
      </c>
      <c r="AT350" s="75">
        <v>1023.09</v>
      </c>
      <c r="AU350" s="75">
        <v>-13858.09</v>
      </c>
      <c r="AV350" s="75">
        <v>106.56</v>
      </c>
      <c r="AW350" s="75">
        <v>45.67</v>
      </c>
      <c r="AX350" s="66">
        <v>7542.5263333333332</v>
      </c>
      <c r="AY350" s="66">
        <v>5187.4523333333336</v>
      </c>
      <c r="AZ350" s="66">
        <v>7504.666666666667</v>
      </c>
      <c r="BA350" s="66">
        <v>11490.666666666666</v>
      </c>
      <c r="BB350" s="66">
        <v>37.859666666666271</v>
      </c>
      <c r="BC350" s="66">
        <v>-6303.2143333333324</v>
      </c>
      <c r="BD350" s="66">
        <v>100.50448165585857</v>
      </c>
      <c r="BE350" s="67">
        <v>45.144920515200745</v>
      </c>
      <c r="BF350" s="59">
        <f t="shared" si="72"/>
        <v>0</v>
      </c>
      <c r="BG350" s="59"/>
      <c r="BH350" s="59"/>
      <c r="BI350" s="60">
        <f t="shared" si="85"/>
        <v>70953.139564785117</v>
      </c>
      <c r="BJ350" s="59">
        <f t="shared" si="73"/>
        <v>70953.139564785117</v>
      </c>
      <c r="BK350" s="69">
        <f t="shared" si="74"/>
        <v>42039.81307536627</v>
      </c>
      <c r="BL350" s="69">
        <f t="shared" si="74"/>
        <v>28913.326489418854</v>
      </c>
      <c r="BM350" s="69">
        <f t="shared" si="75"/>
        <v>28708.321196562138</v>
      </c>
      <c r="BN350" s="69">
        <f t="shared" si="76"/>
        <v>21370.995467756267</v>
      </c>
      <c r="BO350" s="69">
        <f t="shared" si="77"/>
        <v>7337.3257288058721</v>
      </c>
      <c r="BP350" s="69">
        <f t="shared" si="78"/>
        <v>22035.454101912204</v>
      </c>
      <c r="BQ350" s="69">
        <f t="shared" si="79"/>
        <v>14698.128373106334</v>
      </c>
      <c r="BR350" s="69">
        <f t="shared" si="80"/>
        <v>7337.3257288058721</v>
      </c>
      <c r="BS350" s="69">
        <f t="shared" si="81"/>
        <v>13331.491878804132</v>
      </c>
      <c r="BT350" s="69">
        <f t="shared" si="82"/>
        <v>6877.8723875066498</v>
      </c>
      <c r="BU350" s="69">
        <f t="shared" si="83"/>
        <v>20209.364266310782</v>
      </c>
      <c r="BV350" s="83">
        <f t="shared" si="71"/>
        <v>0</v>
      </c>
    </row>
    <row r="351" spans="1:74" x14ac:dyDescent="0.25">
      <c r="A351" s="72">
        <v>40</v>
      </c>
      <c r="B351" s="72">
        <v>355</v>
      </c>
      <c r="C351" s="72">
        <v>413714</v>
      </c>
      <c r="D351" s="72">
        <v>411102</v>
      </c>
      <c r="E351" s="73" t="s">
        <v>455</v>
      </c>
      <c r="F351" s="72" t="s">
        <v>431</v>
      </c>
      <c r="G351" s="76">
        <v>10</v>
      </c>
      <c r="H351" s="76">
        <v>10</v>
      </c>
      <c r="I351" s="75">
        <v>2113.9899999999998</v>
      </c>
      <c r="J351" s="75">
        <v>409.24</v>
      </c>
      <c r="K351" s="65">
        <f t="shared" si="84"/>
        <v>2523.2299999999996</v>
      </c>
      <c r="L351" s="75">
        <v>84</v>
      </c>
      <c r="M351" s="75">
        <v>249</v>
      </c>
      <c r="N351" s="75">
        <v>2029.99</v>
      </c>
      <c r="O351" s="75">
        <v>160.24</v>
      </c>
      <c r="P351" s="75">
        <v>2516.65</v>
      </c>
      <c r="Q351" s="75">
        <v>164.35</v>
      </c>
      <c r="R351" s="75">
        <v>2972.12</v>
      </c>
      <c r="S351" s="75">
        <v>1273.5</v>
      </c>
      <c r="T351" s="75">
        <v>130</v>
      </c>
      <c r="U351" s="75">
        <v>389</v>
      </c>
      <c r="V351" s="75">
        <v>2842.12</v>
      </c>
      <c r="W351" s="75">
        <v>884.5</v>
      </c>
      <c r="X351" s="75">
        <v>2286.25</v>
      </c>
      <c r="Y351" s="75">
        <v>327.38</v>
      </c>
      <c r="Z351" s="75">
        <v>2699.6</v>
      </c>
      <c r="AA351" s="75">
        <v>2544.8000000000002</v>
      </c>
      <c r="AB351" s="75">
        <v>3314</v>
      </c>
      <c r="AC351" s="75">
        <v>3341</v>
      </c>
      <c r="AD351" s="75">
        <v>-614.4</v>
      </c>
      <c r="AE351" s="75">
        <v>-796.2</v>
      </c>
      <c r="AF351" s="75">
        <v>81.459999999999994</v>
      </c>
      <c r="AG351" s="75">
        <v>76.17</v>
      </c>
      <c r="AH351" s="75">
        <v>5708.44</v>
      </c>
      <c r="AI351" s="75">
        <v>3849.49</v>
      </c>
      <c r="AJ351" s="75">
        <v>3445</v>
      </c>
      <c r="AK351" s="75">
        <v>3733</v>
      </c>
      <c r="AL351" s="75">
        <v>2263.44</v>
      </c>
      <c r="AM351" s="75">
        <v>116.49</v>
      </c>
      <c r="AN351" s="75">
        <v>165.7</v>
      </c>
      <c r="AO351" s="75">
        <v>103.12</v>
      </c>
      <c r="AP351" s="75">
        <v>297.20999999999998</v>
      </c>
      <c r="AQ351" s="75">
        <v>0</v>
      </c>
      <c r="AR351" s="75">
        <v>13</v>
      </c>
      <c r="AS351" s="75">
        <v>0</v>
      </c>
      <c r="AT351" s="75">
        <v>284.20999999999998</v>
      </c>
      <c r="AU351" s="75">
        <v>0</v>
      </c>
      <c r="AV351" s="75">
        <v>2286.23</v>
      </c>
      <c r="AW351" s="75">
        <v>0</v>
      </c>
      <c r="AX351" s="66">
        <v>211.39899999999997</v>
      </c>
      <c r="AY351" s="66">
        <v>40.923999999999999</v>
      </c>
      <c r="AZ351" s="66">
        <v>8.4</v>
      </c>
      <c r="BA351" s="66">
        <v>24.9</v>
      </c>
      <c r="BB351" s="66">
        <v>202.99899999999997</v>
      </c>
      <c r="BC351" s="66">
        <v>16.024000000000001</v>
      </c>
      <c r="BD351" s="66">
        <v>2516.6547619047615</v>
      </c>
      <c r="BE351" s="67">
        <v>164.35341365461849</v>
      </c>
      <c r="BF351" s="59">
        <f t="shared" si="72"/>
        <v>0</v>
      </c>
      <c r="BG351" s="59"/>
      <c r="BH351" s="59"/>
      <c r="BI351" s="60">
        <f t="shared" si="85"/>
        <v>937.58256281996762</v>
      </c>
      <c r="BJ351" s="59">
        <f t="shared" si="73"/>
        <v>937.58256281996762</v>
      </c>
      <c r="BK351" s="69">
        <f t="shared" si="74"/>
        <v>785.51704045044789</v>
      </c>
      <c r="BL351" s="69">
        <f t="shared" si="74"/>
        <v>152.06552236951987</v>
      </c>
      <c r="BM351" s="69">
        <f t="shared" si="75"/>
        <v>5290.8691289201279</v>
      </c>
      <c r="BN351" s="69">
        <f t="shared" si="76"/>
        <v>399.31864304954644</v>
      </c>
      <c r="BO351" s="69">
        <f t="shared" si="77"/>
        <v>4891.5504858705817</v>
      </c>
      <c r="BP351" s="69">
        <f t="shared" si="78"/>
        <v>4968.853198504793</v>
      </c>
      <c r="BQ351" s="69">
        <f t="shared" si="79"/>
        <v>77.302712634211332</v>
      </c>
      <c r="BR351" s="69">
        <f t="shared" si="80"/>
        <v>4891.5504858705817</v>
      </c>
      <c r="BS351" s="69">
        <f t="shared" si="81"/>
        <v>-4505.35208846968</v>
      </c>
      <c r="BT351" s="69">
        <f t="shared" si="82"/>
        <v>-4816.7876761352727</v>
      </c>
      <c r="BU351" s="69">
        <f t="shared" si="83"/>
        <v>-9322.1397646049518</v>
      </c>
      <c r="BV351" s="83">
        <f t="shared" si="71"/>
        <v>0</v>
      </c>
    </row>
    <row r="352" spans="1:74" x14ac:dyDescent="0.25">
      <c r="A352" s="72">
        <v>40</v>
      </c>
      <c r="B352" s="72">
        <v>411</v>
      </c>
      <c r="C352" s="72">
        <v>414100</v>
      </c>
      <c r="D352" s="72">
        <v>415103</v>
      </c>
      <c r="E352" s="73" t="s">
        <v>452</v>
      </c>
      <c r="F352" s="72" t="s">
        <v>466</v>
      </c>
      <c r="G352" s="76">
        <v>148</v>
      </c>
      <c r="H352" s="76">
        <v>148</v>
      </c>
      <c r="I352" s="75">
        <v>2110674.2459999998</v>
      </c>
      <c r="J352" s="75">
        <v>319276.85200000001</v>
      </c>
      <c r="K352" s="65">
        <f t="shared" si="84"/>
        <v>2429951.0979999998</v>
      </c>
      <c r="L352" s="75">
        <v>2512234</v>
      </c>
      <c r="M352" s="75">
        <v>390786</v>
      </c>
      <c r="N352" s="75">
        <v>-401559.75400000002</v>
      </c>
      <c r="O352" s="75">
        <v>-71509.148000000001</v>
      </c>
      <c r="P352" s="75">
        <v>84.02</v>
      </c>
      <c r="Q352" s="75">
        <v>81.7</v>
      </c>
      <c r="R352" s="75">
        <v>2930215.2609999999</v>
      </c>
      <c r="S352" s="75">
        <v>1112261.406</v>
      </c>
      <c r="T352" s="75">
        <v>3498068</v>
      </c>
      <c r="U352" s="75">
        <v>1355980</v>
      </c>
      <c r="V352" s="75">
        <v>-567852.73899999994</v>
      </c>
      <c r="W352" s="75">
        <v>-243718.59400000001</v>
      </c>
      <c r="X352" s="75">
        <v>83.77</v>
      </c>
      <c r="Y352" s="75">
        <v>82.03</v>
      </c>
      <c r="Z352" s="75">
        <v>178004.39</v>
      </c>
      <c r="AA352" s="75">
        <v>177438.58199999999</v>
      </c>
      <c r="AB352" s="75">
        <v>175301</v>
      </c>
      <c r="AC352" s="75">
        <v>174990</v>
      </c>
      <c r="AD352" s="75">
        <v>2703.39</v>
      </c>
      <c r="AE352" s="75">
        <v>2448.5819999999999</v>
      </c>
      <c r="AF352" s="75">
        <v>101.54</v>
      </c>
      <c r="AG352" s="75">
        <v>101.4</v>
      </c>
      <c r="AH352" s="75">
        <v>3119220.6370000001</v>
      </c>
      <c r="AI352" s="75">
        <v>1299898.733</v>
      </c>
      <c r="AJ352" s="75">
        <v>3699657</v>
      </c>
      <c r="AK352" s="75">
        <v>1555158</v>
      </c>
      <c r="AL352" s="75">
        <v>-580436.36300000001</v>
      </c>
      <c r="AM352" s="75">
        <v>-255259.26699999999</v>
      </c>
      <c r="AN352" s="75">
        <v>84.31</v>
      </c>
      <c r="AO352" s="75">
        <v>83.59</v>
      </c>
      <c r="AP352" s="75">
        <v>19798.75</v>
      </c>
      <c r="AQ352" s="75">
        <v>7515.28</v>
      </c>
      <c r="AR352" s="75">
        <v>23635.59</v>
      </c>
      <c r="AS352" s="75">
        <v>9162.0300000000007</v>
      </c>
      <c r="AT352" s="75">
        <v>-3836.84</v>
      </c>
      <c r="AU352" s="75">
        <v>-1646.75</v>
      </c>
      <c r="AV352" s="75">
        <v>83.77</v>
      </c>
      <c r="AW352" s="75">
        <v>82.03</v>
      </c>
      <c r="AX352" s="66">
        <v>14261.312472972972</v>
      </c>
      <c r="AY352" s="66">
        <v>2157.2760270270273</v>
      </c>
      <c r="AZ352" s="66">
        <v>16974.554054054053</v>
      </c>
      <c r="BA352" s="66">
        <v>2640.4459459459458</v>
      </c>
      <c r="BB352" s="66">
        <v>-2713.2415810810817</v>
      </c>
      <c r="BC352" s="66">
        <v>-483.16991891891848</v>
      </c>
      <c r="BD352" s="66">
        <v>84.015829974437096</v>
      </c>
      <c r="BE352" s="67">
        <v>81.70120014534811</v>
      </c>
      <c r="BF352" s="59">
        <f t="shared" si="72"/>
        <v>0</v>
      </c>
      <c r="BG352" s="59"/>
      <c r="BH352" s="59"/>
      <c r="BI352" s="60">
        <f t="shared" si="85"/>
        <v>902921.96034052968</v>
      </c>
      <c r="BJ352" s="59">
        <f t="shared" si="73"/>
        <v>902921.96034052968</v>
      </c>
      <c r="BK352" s="69">
        <f t="shared" si="74"/>
        <v>784284.97158118093</v>
      </c>
      <c r="BL352" s="69">
        <f t="shared" si="74"/>
        <v>118636.98875934877</v>
      </c>
      <c r="BM352" s="69">
        <f t="shared" si="75"/>
        <v>471087.26637514972</v>
      </c>
      <c r="BN352" s="69">
        <f t="shared" si="76"/>
        <v>398692.3191842651</v>
      </c>
      <c r="BO352" s="69">
        <f t="shared" si="77"/>
        <v>72394.947190884603</v>
      </c>
      <c r="BP352" s="69">
        <f t="shared" si="78"/>
        <v>132704.21984485688</v>
      </c>
      <c r="BQ352" s="69">
        <f t="shared" si="79"/>
        <v>60309.272653972293</v>
      </c>
      <c r="BR352" s="69">
        <f t="shared" si="80"/>
        <v>72394.947190884603</v>
      </c>
      <c r="BS352" s="69">
        <f t="shared" si="81"/>
        <v>313197.70520603121</v>
      </c>
      <c r="BT352" s="69">
        <f t="shared" si="82"/>
        <v>-14067.231085508116</v>
      </c>
      <c r="BU352" s="69">
        <f t="shared" si="83"/>
        <v>299130.47412052308</v>
      </c>
      <c r="BV352" s="83">
        <f t="shared" si="71"/>
        <v>0</v>
      </c>
    </row>
    <row r="353" spans="1:74" ht="15" customHeight="1" x14ac:dyDescent="0.25">
      <c r="A353" s="72">
        <v>40</v>
      </c>
      <c r="B353" s="72">
        <v>413</v>
      </c>
      <c r="C353" s="72">
        <v>415103</v>
      </c>
      <c r="D353" s="72">
        <v>415207</v>
      </c>
      <c r="E353" s="73" t="s">
        <v>466</v>
      </c>
      <c r="F353" s="72" t="s">
        <v>467</v>
      </c>
      <c r="G353" s="76">
        <v>10</v>
      </c>
      <c r="H353" s="76">
        <v>10</v>
      </c>
      <c r="I353" s="75">
        <v>99356.868000000002</v>
      </c>
      <c r="J353" s="75">
        <v>6707.8559999999998</v>
      </c>
      <c r="K353" s="65">
        <f t="shared" si="84"/>
        <v>106064.724</v>
      </c>
      <c r="L353" s="75">
        <v>111204</v>
      </c>
      <c r="M353" s="75">
        <v>7088</v>
      </c>
      <c r="N353" s="75">
        <v>-11847.132</v>
      </c>
      <c r="O353" s="75">
        <v>-380.14400000000001</v>
      </c>
      <c r="P353" s="75">
        <v>89.35</v>
      </c>
      <c r="Q353" s="75">
        <v>94.64</v>
      </c>
      <c r="R353" s="75">
        <v>136348.01199999999</v>
      </c>
      <c r="S353" s="75">
        <v>43684.909</v>
      </c>
      <c r="T353" s="75">
        <v>151986</v>
      </c>
      <c r="U353" s="75">
        <v>47420</v>
      </c>
      <c r="V353" s="75">
        <v>-15637.987999999999</v>
      </c>
      <c r="W353" s="75">
        <v>-3735.0909999999999</v>
      </c>
      <c r="X353" s="75">
        <v>89.71</v>
      </c>
      <c r="Y353" s="75">
        <v>92.12</v>
      </c>
      <c r="Z353" s="75">
        <v>63.972000000000001</v>
      </c>
      <c r="AA353" s="75">
        <v>9.2100000000000009</v>
      </c>
      <c r="AB353" s="75">
        <v>2836</v>
      </c>
      <c r="AC353" s="75">
        <v>3009</v>
      </c>
      <c r="AD353" s="75">
        <v>-2772.0279999999998</v>
      </c>
      <c r="AE353" s="75">
        <v>-2999.79</v>
      </c>
      <c r="AF353" s="75">
        <v>2.2599999999999998</v>
      </c>
      <c r="AG353" s="75">
        <v>0.31</v>
      </c>
      <c r="AH353" s="75">
        <v>145771.86199999999</v>
      </c>
      <c r="AI353" s="75">
        <v>52282.642</v>
      </c>
      <c r="AJ353" s="75">
        <v>168626</v>
      </c>
      <c r="AK353" s="75">
        <v>59022</v>
      </c>
      <c r="AL353" s="75">
        <v>-22854.137999999999</v>
      </c>
      <c r="AM353" s="75">
        <v>-6739.3580000000002</v>
      </c>
      <c r="AN353" s="75">
        <v>86.45</v>
      </c>
      <c r="AO353" s="75">
        <v>88.58</v>
      </c>
      <c r="AP353" s="75">
        <v>13634.8</v>
      </c>
      <c r="AQ353" s="75">
        <v>4368.49</v>
      </c>
      <c r="AR353" s="75">
        <v>15198.6</v>
      </c>
      <c r="AS353" s="75">
        <v>4742</v>
      </c>
      <c r="AT353" s="75">
        <v>-1563.8</v>
      </c>
      <c r="AU353" s="75">
        <v>-373.51</v>
      </c>
      <c r="AV353" s="75">
        <v>89.71</v>
      </c>
      <c r="AW353" s="75">
        <v>92.12</v>
      </c>
      <c r="AX353" s="66">
        <v>9935.6867999999995</v>
      </c>
      <c r="AY353" s="66">
        <v>670.78559999999993</v>
      </c>
      <c r="AZ353" s="66">
        <v>11120.4</v>
      </c>
      <c r="BA353" s="66">
        <v>708.8</v>
      </c>
      <c r="BB353" s="66">
        <v>-1184.7132000000001</v>
      </c>
      <c r="BC353" s="66">
        <v>-38.014400000000023</v>
      </c>
      <c r="BD353" s="66">
        <v>89.346487536419545</v>
      </c>
      <c r="BE353" s="67">
        <v>94.636794582392767</v>
      </c>
      <c r="BF353" s="59">
        <f t="shared" si="72"/>
        <v>0</v>
      </c>
      <c r="BG353" s="59"/>
      <c r="BH353" s="59"/>
      <c r="BI353" s="60">
        <f t="shared" si="85"/>
        <v>39411.562066364364</v>
      </c>
      <c r="BJ353" s="59">
        <f t="shared" si="73"/>
        <v>39411.562066364364</v>
      </c>
      <c r="BK353" s="69">
        <f t="shared" si="74"/>
        <v>36919.054915011809</v>
      </c>
      <c r="BL353" s="69">
        <f t="shared" si="74"/>
        <v>2492.5071513525513</v>
      </c>
      <c r="BM353" s="69">
        <f t="shared" si="75"/>
        <v>23659.401661804673</v>
      </c>
      <c r="BN353" s="69">
        <f t="shared" si="76"/>
        <v>18767.851175934091</v>
      </c>
      <c r="BO353" s="69">
        <f t="shared" si="77"/>
        <v>4891.5504858705817</v>
      </c>
      <c r="BP353" s="69">
        <f t="shared" si="78"/>
        <v>6158.619845560911</v>
      </c>
      <c r="BQ353" s="69">
        <f t="shared" si="79"/>
        <v>1267.0693596903291</v>
      </c>
      <c r="BR353" s="69">
        <f t="shared" si="80"/>
        <v>4891.5504858705817</v>
      </c>
      <c r="BS353" s="69">
        <f t="shared" si="81"/>
        <v>13259.653253207136</v>
      </c>
      <c r="BT353" s="69">
        <f t="shared" si="82"/>
        <v>-3666.1126942083597</v>
      </c>
      <c r="BU353" s="69">
        <f t="shared" si="83"/>
        <v>9593.5405589987768</v>
      </c>
      <c r="BV353" s="83">
        <f t="shared" si="71"/>
        <v>0</v>
      </c>
    </row>
    <row r="354" spans="1:74" x14ac:dyDescent="0.25">
      <c r="A354" s="72">
        <v>40</v>
      </c>
      <c r="B354" s="72">
        <v>415</v>
      </c>
      <c r="C354" s="72">
        <v>417804</v>
      </c>
      <c r="D354" s="72">
        <v>415103</v>
      </c>
      <c r="E354" s="73" t="s">
        <v>468</v>
      </c>
      <c r="F354" s="72" t="s">
        <v>466</v>
      </c>
      <c r="G354" s="76">
        <v>55</v>
      </c>
      <c r="H354" s="76">
        <v>55</v>
      </c>
      <c r="I354" s="75">
        <v>46586.536999999997</v>
      </c>
      <c r="J354" s="75">
        <v>77873.335000000006</v>
      </c>
      <c r="K354" s="65">
        <f t="shared" si="84"/>
        <v>124459.872</v>
      </c>
      <c r="L354" s="75">
        <v>46212</v>
      </c>
      <c r="M354" s="75">
        <v>98557</v>
      </c>
      <c r="N354" s="75">
        <v>374.53699999999998</v>
      </c>
      <c r="O354" s="75">
        <v>-20683.665000000001</v>
      </c>
      <c r="P354" s="75">
        <v>100.81</v>
      </c>
      <c r="Q354" s="75">
        <v>79.010000000000005</v>
      </c>
      <c r="R354" s="75">
        <v>91486.839000000007</v>
      </c>
      <c r="S354" s="75">
        <v>120051.58199999999</v>
      </c>
      <c r="T354" s="75">
        <v>89520</v>
      </c>
      <c r="U354" s="75">
        <v>146801</v>
      </c>
      <c r="V354" s="75">
        <v>1966.8389999999999</v>
      </c>
      <c r="W354" s="75">
        <v>-26749.418000000001</v>
      </c>
      <c r="X354" s="75">
        <v>102.2</v>
      </c>
      <c r="Y354" s="75">
        <v>81.78</v>
      </c>
      <c r="Z354" s="75">
        <v>95042.478000000003</v>
      </c>
      <c r="AA354" s="75">
        <v>95185.615000000005</v>
      </c>
      <c r="AB354" s="75">
        <v>86158</v>
      </c>
      <c r="AC354" s="75">
        <v>86551</v>
      </c>
      <c r="AD354" s="75">
        <v>8884.4779999999992</v>
      </c>
      <c r="AE354" s="75">
        <v>8634.6149999999998</v>
      </c>
      <c r="AF354" s="75">
        <v>110.31</v>
      </c>
      <c r="AG354" s="75">
        <v>109.98</v>
      </c>
      <c r="AH354" s="75">
        <v>189682.538</v>
      </c>
      <c r="AI354" s="75">
        <v>218744.80300000001</v>
      </c>
      <c r="AJ354" s="75">
        <v>179227</v>
      </c>
      <c r="AK354" s="75">
        <v>238140</v>
      </c>
      <c r="AL354" s="75">
        <v>10455.538</v>
      </c>
      <c r="AM354" s="75">
        <v>-19395.197</v>
      </c>
      <c r="AN354" s="75">
        <v>105.83</v>
      </c>
      <c r="AO354" s="75">
        <v>91.86</v>
      </c>
      <c r="AP354" s="75">
        <v>1663.4</v>
      </c>
      <c r="AQ354" s="75">
        <v>2182.7600000000002</v>
      </c>
      <c r="AR354" s="75">
        <v>1627.64</v>
      </c>
      <c r="AS354" s="75">
        <v>2669.11</v>
      </c>
      <c r="AT354" s="75">
        <v>35.76</v>
      </c>
      <c r="AU354" s="75">
        <v>-486.35</v>
      </c>
      <c r="AV354" s="75">
        <v>102.2</v>
      </c>
      <c r="AW354" s="75">
        <v>81.78</v>
      </c>
      <c r="AX354" s="66">
        <v>847.02794545454537</v>
      </c>
      <c r="AY354" s="66">
        <v>1415.8788181818184</v>
      </c>
      <c r="AZ354" s="66">
        <v>840.21818181818185</v>
      </c>
      <c r="BA354" s="66">
        <v>1791.9454545454546</v>
      </c>
      <c r="BB354" s="66">
        <v>6.8097636363635274</v>
      </c>
      <c r="BC354" s="66">
        <v>-376.06663636363623</v>
      </c>
      <c r="BD354" s="66">
        <v>100.81047563403445</v>
      </c>
      <c r="BE354" s="67">
        <v>79.013499802144963</v>
      </c>
      <c r="BF354" s="59">
        <f t="shared" si="72"/>
        <v>0</v>
      </c>
      <c r="BG354" s="59"/>
      <c r="BH354" s="59"/>
      <c r="BI354" s="60">
        <f t="shared" si="85"/>
        <v>46246.836696617094</v>
      </c>
      <c r="BJ354" s="59">
        <f t="shared" si="73"/>
        <v>46246.836696617094</v>
      </c>
      <c r="BK354" s="69">
        <f t="shared" si="74"/>
        <v>17310.639439673454</v>
      </c>
      <c r="BL354" s="69">
        <f t="shared" si="74"/>
        <v>28936.19725694364</v>
      </c>
      <c r="BM354" s="69">
        <f t="shared" si="75"/>
        <v>35703.41449257471</v>
      </c>
      <c r="BN354" s="69">
        <f t="shared" si="76"/>
        <v>8799.8868202865142</v>
      </c>
      <c r="BO354" s="69">
        <f t="shared" si="77"/>
        <v>26903.527672288197</v>
      </c>
      <c r="BP354" s="69">
        <f t="shared" si="78"/>
        <v>41613.282430798296</v>
      </c>
      <c r="BQ354" s="69">
        <f t="shared" si="79"/>
        <v>14709.754758510097</v>
      </c>
      <c r="BR354" s="69">
        <f t="shared" si="80"/>
        <v>26903.527672288197</v>
      </c>
      <c r="BS354" s="69">
        <f t="shared" si="81"/>
        <v>-18392.775052901256</v>
      </c>
      <c r="BT354" s="69">
        <f t="shared" si="82"/>
        <v>-12677.085173854655</v>
      </c>
      <c r="BU354" s="69">
        <f t="shared" si="83"/>
        <v>-31069.860226755911</v>
      </c>
      <c r="BV354" s="83">
        <f t="shared" si="71"/>
        <v>0</v>
      </c>
    </row>
    <row r="355" spans="1:74" x14ac:dyDescent="0.25">
      <c r="A355" s="72">
        <v>40</v>
      </c>
      <c r="B355" s="72">
        <v>417</v>
      </c>
      <c r="C355" s="72">
        <v>416801</v>
      </c>
      <c r="D355" s="72">
        <v>416106</v>
      </c>
      <c r="E355" s="73" t="s">
        <v>469</v>
      </c>
      <c r="F355" s="72" t="s">
        <v>470</v>
      </c>
      <c r="G355" s="76">
        <v>68</v>
      </c>
      <c r="H355" s="76">
        <v>68</v>
      </c>
      <c r="I355" s="75">
        <v>6241.6639999999998</v>
      </c>
      <c r="J355" s="75">
        <v>6024.6239999999998</v>
      </c>
      <c r="K355" s="65">
        <f t="shared" si="84"/>
        <v>12266.288</v>
      </c>
      <c r="L355" s="75">
        <v>10549</v>
      </c>
      <c r="M355" s="75">
        <v>8810</v>
      </c>
      <c r="N355" s="75">
        <v>-4307.3360000000002</v>
      </c>
      <c r="O355" s="75">
        <v>-2785.3760000000002</v>
      </c>
      <c r="P355" s="75">
        <v>59.17</v>
      </c>
      <c r="Q355" s="75">
        <v>68.38</v>
      </c>
      <c r="R355" s="75">
        <v>11672.652</v>
      </c>
      <c r="S355" s="75">
        <v>11746.165999999999</v>
      </c>
      <c r="T355" s="75">
        <v>19144</v>
      </c>
      <c r="U355" s="75">
        <v>15428</v>
      </c>
      <c r="V355" s="75">
        <v>-7471.348</v>
      </c>
      <c r="W355" s="75">
        <v>-3681.8339999999998</v>
      </c>
      <c r="X355" s="75">
        <v>60.97</v>
      </c>
      <c r="Y355" s="75">
        <v>76.14</v>
      </c>
      <c r="Z355" s="75">
        <v>16835.259999999998</v>
      </c>
      <c r="AA355" s="75">
        <v>16813.16</v>
      </c>
      <c r="AB355" s="75">
        <v>17905</v>
      </c>
      <c r="AC355" s="75">
        <v>17902</v>
      </c>
      <c r="AD355" s="75">
        <v>-1069.74</v>
      </c>
      <c r="AE355" s="75">
        <v>-1088.8399999999999</v>
      </c>
      <c r="AF355" s="75">
        <v>94.03</v>
      </c>
      <c r="AG355" s="75">
        <v>93.92</v>
      </c>
      <c r="AH355" s="75">
        <v>34679.707000000002</v>
      </c>
      <c r="AI355" s="75">
        <v>37056.962</v>
      </c>
      <c r="AJ355" s="75">
        <v>50386</v>
      </c>
      <c r="AK355" s="75">
        <v>50883</v>
      </c>
      <c r="AL355" s="75">
        <v>-15706.293</v>
      </c>
      <c r="AM355" s="75">
        <v>-13826.038</v>
      </c>
      <c r="AN355" s="75">
        <v>68.83</v>
      </c>
      <c r="AO355" s="75">
        <v>72.83</v>
      </c>
      <c r="AP355" s="75">
        <v>171.66</v>
      </c>
      <c r="AQ355" s="75">
        <v>172.74</v>
      </c>
      <c r="AR355" s="75">
        <v>281.52999999999997</v>
      </c>
      <c r="AS355" s="75">
        <v>226.88</v>
      </c>
      <c r="AT355" s="75">
        <v>-109.87</v>
      </c>
      <c r="AU355" s="75">
        <v>-54.14</v>
      </c>
      <c r="AV355" s="75">
        <v>60.97</v>
      </c>
      <c r="AW355" s="75">
        <v>76.14</v>
      </c>
      <c r="AX355" s="66">
        <v>91.789176470588231</v>
      </c>
      <c r="AY355" s="66">
        <v>88.597411764705882</v>
      </c>
      <c r="AZ355" s="66">
        <v>155.13235294117646</v>
      </c>
      <c r="BA355" s="66">
        <v>129.55882352941177</v>
      </c>
      <c r="BB355" s="66">
        <v>-63.343176470588233</v>
      </c>
      <c r="BC355" s="66">
        <v>-40.961411764705886</v>
      </c>
      <c r="BD355" s="66">
        <v>59.168300312825863</v>
      </c>
      <c r="BE355" s="67">
        <v>68.38392735527809</v>
      </c>
      <c r="BF355" s="59">
        <f t="shared" si="72"/>
        <v>0</v>
      </c>
      <c r="BG355" s="59"/>
      <c r="BH355" s="59"/>
      <c r="BI355" s="60">
        <f t="shared" si="85"/>
        <v>4557.9109868413971</v>
      </c>
      <c r="BJ355" s="59">
        <f t="shared" si="73"/>
        <v>4557.9109868413971</v>
      </c>
      <c r="BK355" s="69">
        <f t="shared" si="74"/>
        <v>2319.2793876821106</v>
      </c>
      <c r="BL355" s="69">
        <f t="shared" si="74"/>
        <v>2238.631599159286</v>
      </c>
      <c r="BM355" s="69">
        <f t="shared" si="75"/>
        <v>34441.552097174041</v>
      </c>
      <c r="BN355" s="69">
        <f t="shared" si="76"/>
        <v>1179.0087932540857</v>
      </c>
      <c r="BO355" s="69">
        <f t="shared" si="77"/>
        <v>33262.543303919956</v>
      </c>
      <c r="BP355" s="69">
        <f t="shared" si="78"/>
        <v>34400.554685508199</v>
      </c>
      <c r="BQ355" s="69">
        <f t="shared" si="79"/>
        <v>1138.0113815882435</v>
      </c>
      <c r="BR355" s="69">
        <f t="shared" si="80"/>
        <v>33262.543303919956</v>
      </c>
      <c r="BS355" s="69">
        <f t="shared" si="81"/>
        <v>-32122.272709491932</v>
      </c>
      <c r="BT355" s="69">
        <f t="shared" si="82"/>
        <v>-32161.923086348914</v>
      </c>
      <c r="BU355" s="69">
        <f t="shared" si="83"/>
        <v>-64284.195795840846</v>
      </c>
      <c r="BV355" s="83">
        <f t="shared" si="71"/>
        <v>0</v>
      </c>
    </row>
    <row r="356" spans="1:74" x14ac:dyDescent="0.25">
      <c r="A356" s="72">
        <v>40</v>
      </c>
      <c r="B356" s="72">
        <v>419</v>
      </c>
      <c r="C356" s="72">
        <v>476408</v>
      </c>
      <c r="D356" s="72">
        <v>416801</v>
      </c>
      <c r="E356" s="73" t="s">
        <v>471</v>
      </c>
      <c r="F356" s="72" t="s">
        <v>469</v>
      </c>
      <c r="G356" s="76">
        <v>115</v>
      </c>
      <c r="H356" s="76">
        <v>115</v>
      </c>
      <c r="I356" s="75">
        <v>285.80200000000002</v>
      </c>
      <c r="J356" s="75">
        <v>351.154</v>
      </c>
      <c r="K356" s="65">
        <f t="shared" si="84"/>
        <v>636.95600000000002</v>
      </c>
      <c r="L356" s="75">
        <v>16</v>
      </c>
      <c r="M356" s="75">
        <v>238</v>
      </c>
      <c r="N356" s="75">
        <v>269.80200000000002</v>
      </c>
      <c r="O356" s="75">
        <v>113.154</v>
      </c>
      <c r="P356" s="75">
        <v>1786.26</v>
      </c>
      <c r="Q356" s="75">
        <v>147.54</v>
      </c>
      <c r="R356" s="75">
        <v>593.69299999999998</v>
      </c>
      <c r="S356" s="75">
        <v>982.50900000000001</v>
      </c>
      <c r="T356" s="75">
        <v>46</v>
      </c>
      <c r="U356" s="75">
        <v>424</v>
      </c>
      <c r="V356" s="75">
        <v>547.69299999999998</v>
      </c>
      <c r="W356" s="75">
        <v>558.50900000000001</v>
      </c>
      <c r="X356" s="75">
        <v>1290.6400000000001</v>
      </c>
      <c r="Y356" s="75">
        <v>231.72</v>
      </c>
      <c r="Z356" s="75">
        <v>26909.4</v>
      </c>
      <c r="AA356" s="75">
        <v>26959.8</v>
      </c>
      <c r="AB356" s="75">
        <v>23166</v>
      </c>
      <c r="AC356" s="75">
        <v>23194</v>
      </c>
      <c r="AD356" s="75">
        <v>3743.4</v>
      </c>
      <c r="AE356" s="75">
        <v>3765.8</v>
      </c>
      <c r="AF356" s="75">
        <v>116.16</v>
      </c>
      <c r="AG356" s="75">
        <v>116.24</v>
      </c>
      <c r="AH356" s="75">
        <v>29373.113000000001</v>
      </c>
      <c r="AI356" s="75">
        <v>29543.879000000001</v>
      </c>
      <c r="AJ356" s="75">
        <v>32500</v>
      </c>
      <c r="AK356" s="75">
        <v>28600</v>
      </c>
      <c r="AL356" s="75">
        <v>-3126.8870000000002</v>
      </c>
      <c r="AM356" s="75">
        <v>943.87900000000002</v>
      </c>
      <c r="AN356" s="75">
        <v>90.38</v>
      </c>
      <c r="AO356" s="75">
        <v>103.3</v>
      </c>
      <c r="AP356" s="75">
        <v>5.16</v>
      </c>
      <c r="AQ356" s="75">
        <v>8.5399999999999991</v>
      </c>
      <c r="AR356" s="75">
        <v>0.4</v>
      </c>
      <c r="AS356" s="75">
        <v>3.69</v>
      </c>
      <c r="AT356" s="75">
        <v>4.76</v>
      </c>
      <c r="AU356" s="75">
        <v>4.8499999999999996</v>
      </c>
      <c r="AV356" s="75">
        <v>1290</v>
      </c>
      <c r="AW356" s="75">
        <v>231.44</v>
      </c>
      <c r="AX356" s="66">
        <v>2.4852347826086958</v>
      </c>
      <c r="AY356" s="66">
        <v>3.0535130434782607</v>
      </c>
      <c r="AZ356" s="66">
        <v>0.1391304347826087</v>
      </c>
      <c r="BA356" s="66">
        <v>2.0695652173913044</v>
      </c>
      <c r="BB356" s="66">
        <v>2.346104347826087</v>
      </c>
      <c r="BC356" s="66">
        <v>0.9839478260869563</v>
      </c>
      <c r="BD356" s="66">
        <v>1786.2625</v>
      </c>
      <c r="BE356" s="67">
        <v>147.54369747899159</v>
      </c>
      <c r="BF356" s="59">
        <f t="shared" si="72"/>
        <v>0</v>
      </c>
      <c r="BG356" s="59"/>
      <c r="BH356" s="59"/>
      <c r="BI356" s="60">
        <f t="shared" si="85"/>
        <v>236.68030218551439</v>
      </c>
      <c r="BJ356" s="59">
        <f t="shared" si="73"/>
        <v>236.68030218551439</v>
      </c>
      <c r="BK356" s="69">
        <f t="shared" si="74"/>
        <v>106.19839317821699</v>
      </c>
      <c r="BL356" s="69">
        <f t="shared" si="74"/>
        <v>130.48190900729739</v>
      </c>
      <c r="BM356" s="69">
        <f t="shared" si="75"/>
        <v>56306.81668338766</v>
      </c>
      <c r="BN356" s="69">
        <f t="shared" si="76"/>
        <v>53.986095875972211</v>
      </c>
      <c r="BO356" s="69">
        <f t="shared" si="77"/>
        <v>56252.830587511686</v>
      </c>
      <c r="BP356" s="69">
        <f t="shared" si="78"/>
        <v>56319.161241290283</v>
      </c>
      <c r="BQ356" s="69">
        <f t="shared" si="79"/>
        <v>66.330653778598972</v>
      </c>
      <c r="BR356" s="69">
        <f t="shared" si="80"/>
        <v>56252.830587511686</v>
      </c>
      <c r="BS356" s="69">
        <f t="shared" si="81"/>
        <v>-56200.618290209444</v>
      </c>
      <c r="BT356" s="69">
        <f t="shared" si="82"/>
        <v>-56188.679332282984</v>
      </c>
      <c r="BU356" s="69">
        <f t="shared" si="83"/>
        <v>-112389.29762249242</v>
      </c>
      <c r="BV356" s="83">
        <f t="shared" si="71"/>
        <v>0</v>
      </c>
    </row>
    <row r="357" spans="1:74" x14ac:dyDescent="0.25">
      <c r="A357" s="72">
        <v>40</v>
      </c>
      <c r="B357" s="72">
        <v>421</v>
      </c>
      <c r="C357" s="72">
        <v>416106</v>
      </c>
      <c r="D357" s="72">
        <v>415103</v>
      </c>
      <c r="E357" s="73" t="s">
        <v>470</v>
      </c>
      <c r="F357" s="72" t="s">
        <v>466</v>
      </c>
      <c r="G357" s="76">
        <v>58</v>
      </c>
      <c r="H357" s="76">
        <v>58</v>
      </c>
      <c r="I357" s="75">
        <v>267616.02899999998</v>
      </c>
      <c r="J357" s="75">
        <v>85433.335000000006</v>
      </c>
      <c r="K357" s="65">
        <f t="shared" si="84"/>
        <v>353049.364</v>
      </c>
      <c r="L357" s="75">
        <v>181809</v>
      </c>
      <c r="M357" s="75">
        <v>38499</v>
      </c>
      <c r="N357" s="75">
        <v>85807.028999999995</v>
      </c>
      <c r="O357" s="75">
        <v>46934.334999999999</v>
      </c>
      <c r="P357" s="75">
        <v>147.19999999999999</v>
      </c>
      <c r="Q357" s="75">
        <v>221.91</v>
      </c>
      <c r="R357" s="75">
        <v>380747.82299999997</v>
      </c>
      <c r="S357" s="75">
        <v>210703.68100000001</v>
      </c>
      <c r="T357" s="75">
        <v>257664</v>
      </c>
      <c r="U357" s="75">
        <v>108812</v>
      </c>
      <c r="V357" s="75">
        <v>123083.823</v>
      </c>
      <c r="W357" s="75">
        <v>101891.681</v>
      </c>
      <c r="X357" s="75">
        <v>147.77000000000001</v>
      </c>
      <c r="Y357" s="75">
        <v>193.64</v>
      </c>
      <c r="Z357" s="75">
        <v>18452.240000000002</v>
      </c>
      <c r="AA357" s="75">
        <v>18502.777999999998</v>
      </c>
      <c r="AB357" s="75">
        <v>21827</v>
      </c>
      <c r="AC357" s="75">
        <v>21735</v>
      </c>
      <c r="AD357" s="75">
        <v>-3374.76</v>
      </c>
      <c r="AE357" s="75">
        <v>-3232.2220000000002</v>
      </c>
      <c r="AF357" s="75">
        <v>84.54</v>
      </c>
      <c r="AG357" s="75">
        <v>85.13</v>
      </c>
      <c r="AH357" s="75">
        <v>415153.53100000002</v>
      </c>
      <c r="AI357" s="75">
        <v>247704.44699999999</v>
      </c>
      <c r="AJ357" s="75">
        <v>311421</v>
      </c>
      <c r="AK357" s="75">
        <v>166180</v>
      </c>
      <c r="AL357" s="75">
        <v>103732.531</v>
      </c>
      <c r="AM357" s="75">
        <v>81524.447</v>
      </c>
      <c r="AN357" s="75">
        <v>133.31</v>
      </c>
      <c r="AO357" s="75">
        <v>149.06</v>
      </c>
      <c r="AP357" s="75">
        <v>6564.62</v>
      </c>
      <c r="AQ357" s="75">
        <v>3632.82</v>
      </c>
      <c r="AR357" s="75">
        <v>4442.4799999999996</v>
      </c>
      <c r="AS357" s="75">
        <v>1876.07</v>
      </c>
      <c r="AT357" s="75">
        <v>2122.14</v>
      </c>
      <c r="AU357" s="75">
        <v>1756.75</v>
      </c>
      <c r="AV357" s="75">
        <v>147.77000000000001</v>
      </c>
      <c r="AW357" s="75">
        <v>193.64</v>
      </c>
      <c r="AX357" s="66">
        <v>4614.069465517241</v>
      </c>
      <c r="AY357" s="66">
        <v>1472.9885344827587</v>
      </c>
      <c r="AZ357" s="66">
        <v>3134.6379310344828</v>
      </c>
      <c r="BA357" s="66">
        <v>663.77586206896547</v>
      </c>
      <c r="BB357" s="66">
        <v>1479.4315344827583</v>
      </c>
      <c r="BC357" s="66">
        <v>809.21267241379326</v>
      </c>
      <c r="BD357" s="66">
        <v>147.1962493605927</v>
      </c>
      <c r="BE357" s="67">
        <v>221.9105301436401</v>
      </c>
      <c r="BF357" s="59">
        <f t="shared" si="72"/>
        <v>0</v>
      </c>
      <c r="BG357" s="59"/>
      <c r="BH357" s="59"/>
      <c r="BI357" s="60">
        <f t="shared" si="85"/>
        <v>131186.18893286766</v>
      </c>
      <c r="BJ357" s="59">
        <f t="shared" si="73"/>
        <v>131186.18893286766</v>
      </c>
      <c r="BK357" s="69">
        <f t="shared" si="74"/>
        <v>99440.844600580531</v>
      </c>
      <c r="BL357" s="69">
        <f t="shared" si="74"/>
        <v>31745.344332287132</v>
      </c>
      <c r="BM357" s="69">
        <f t="shared" si="75"/>
        <v>78921.879794141074</v>
      </c>
      <c r="BN357" s="69">
        <f t="shared" si="76"/>
        <v>50550.886976091693</v>
      </c>
      <c r="BO357" s="69">
        <f t="shared" si="77"/>
        <v>28370.992818049373</v>
      </c>
      <c r="BP357" s="69">
        <f t="shared" si="78"/>
        <v>44508.781267094702</v>
      </c>
      <c r="BQ357" s="69">
        <f t="shared" si="79"/>
        <v>16137.788449045327</v>
      </c>
      <c r="BR357" s="69">
        <f t="shared" si="80"/>
        <v>28370.992818049373</v>
      </c>
      <c r="BS357" s="69">
        <f t="shared" si="81"/>
        <v>20518.964806439457</v>
      </c>
      <c r="BT357" s="69">
        <f t="shared" si="82"/>
        <v>-12763.436934807571</v>
      </c>
      <c r="BU357" s="69">
        <f t="shared" si="83"/>
        <v>7755.5278716318862</v>
      </c>
      <c r="BV357" s="83">
        <f t="shared" si="71"/>
        <v>0</v>
      </c>
    </row>
    <row r="358" spans="1:74" x14ac:dyDescent="0.25">
      <c r="A358" s="72">
        <v>40</v>
      </c>
      <c r="B358" s="72">
        <v>423</v>
      </c>
      <c r="C358" s="72">
        <v>417306</v>
      </c>
      <c r="D358" s="72">
        <v>415118</v>
      </c>
      <c r="E358" s="73" t="s">
        <v>472</v>
      </c>
      <c r="F358" s="72" t="s">
        <v>473</v>
      </c>
      <c r="G358" s="76">
        <v>3</v>
      </c>
      <c r="H358" s="76">
        <v>3</v>
      </c>
      <c r="I358" s="75">
        <v>265.80700000000002</v>
      </c>
      <c r="J358" s="75">
        <v>54.204000000000001</v>
      </c>
      <c r="K358" s="65">
        <f t="shared" si="84"/>
        <v>320.01100000000002</v>
      </c>
      <c r="L358" s="75">
        <v>181</v>
      </c>
      <c r="M358" s="75">
        <v>35</v>
      </c>
      <c r="N358" s="75">
        <v>84.807000000000002</v>
      </c>
      <c r="O358" s="75">
        <v>19.204000000000001</v>
      </c>
      <c r="P358" s="75">
        <v>146.85</v>
      </c>
      <c r="Q358" s="75">
        <v>154.87</v>
      </c>
      <c r="R358" s="75">
        <v>404.59300000000002</v>
      </c>
      <c r="S358" s="75">
        <v>114.46299999999999</v>
      </c>
      <c r="T358" s="75">
        <v>325</v>
      </c>
      <c r="U358" s="75">
        <v>106</v>
      </c>
      <c r="V358" s="75">
        <v>79.593000000000004</v>
      </c>
      <c r="W358" s="75">
        <v>8.4629999999999992</v>
      </c>
      <c r="X358" s="75">
        <v>124.49</v>
      </c>
      <c r="Y358" s="75">
        <v>107.98</v>
      </c>
      <c r="Z358" s="75">
        <v>2.8220000000000001</v>
      </c>
      <c r="AA358" s="75">
        <v>0</v>
      </c>
      <c r="AB358" s="75">
        <v>183</v>
      </c>
      <c r="AC358" s="75">
        <v>2</v>
      </c>
      <c r="AD358" s="75">
        <v>-180.178</v>
      </c>
      <c r="AE358" s="75">
        <v>-2</v>
      </c>
      <c r="AF358" s="75">
        <v>1.54</v>
      </c>
      <c r="AG358" s="75">
        <v>0</v>
      </c>
      <c r="AH358" s="75">
        <v>593.35699999999997</v>
      </c>
      <c r="AI358" s="75">
        <v>299.2</v>
      </c>
      <c r="AJ358" s="75">
        <v>574</v>
      </c>
      <c r="AK358" s="75">
        <v>160</v>
      </c>
      <c r="AL358" s="75">
        <v>19.356999999999999</v>
      </c>
      <c r="AM358" s="75">
        <v>139.19999999999999</v>
      </c>
      <c r="AN358" s="75">
        <v>103.37</v>
      </c>
      <c r="AO358" s="75">
        <v>187</v>
      </c>
      <c r="AP358" s="75">
        <v>134.86000000000001</v>
      </c>
      <c r="AQ358" s="75">
        <v>38.15</v>
      </c>
      <c r="AR358" s="75">
        <v>108.33</v>
      </c>
      <c r="AS358" s="75">
        <v>35.33</v>
      </c>
      <c r="AT358" s="75">
        <v>26.53</v>
      </c>
      <c r="AU358" s="75">
        <v>2.82</v>
      </c>
      <c r="AV358" s="75">
        <v>124.49</v>
      </c>
      <c r="AW358" s="75">
        <v>107.98</v>
      </c>
      <c r="AX358" s="66">
        <v>88.602333333333334</v>
      </c>
      <c r="AY358" s="66">
        <v>18.068000000000001</v>
      </c>
      <c r="AZ358" s="66">
        <v>60.333333333333336</v>
      </c>
      <c r="BA358" s="66">
        <v>11.666666666666666</v>
      </c>
      <c r="BB358" s="66">
        <v>28.268999999999998</v>
      </c>
      <c r="BC358" s="66">
        <v>6.4013333333333353</v>
      </c>
      <c r="BD358" s="66">
        <v>146.85469613259667</v>
      </c>
      <c r="BE358" s="67">
        <v>154.86857142857144</v>
      </c>
      <c r="BF358" s="59">
        <f t="shared" si="72"/>
        <v>0</v>
      </c>
      <c r="BG358" s="59"/>
      <c r="BH358" s="59"/>
      <c r="BI358" s="60">
        <f t="shared" si="85"/>
        <v>118.9097836941463</v>
      </c>
      <c r="BJ358" s="59">
        <f t="shared" si="73"/>
        <v>118.9097836941463</v>
      </c>
      <c r="BK358" s="69">
        <f t="shared" si="74"/>
        <v>98.768645060294631</v>
      </c>
      <c r="BL358" s="69">
        <f t="shared" si="74"/>
        <v>20.141138633851664</v>
      </c>
      <c r="BM358" s="69">
        <f t="shared" si="75"/>
        <v>1517.6743191976952</v>
      </c>
      <c r="BN358" s="69">
        <f t="shared" si="76"/>
        <v>50.209173436520899</v>
      </c>
      <c r="BO358" s="69">
        <f t="shared" si="77"/>
        <v>1467.4651457611744</v>
      </c>
      <c r="BP358" s="69">
        <f t="shared" si="78"/>
        <v>1477.7039206502977</v>
      </c>
      <c r="BQ358" s="69">
        <f t="shared" si="79"/>
        <v>10.238774889123231</v>
      </c>
      <c r="BR358" s="69">
        <f t="shared" si="80"/>
        <v>1467.4651457611744</v>
      </c>
      <c r="BS358" s="69">
        <f t="shared" si="81"/>
        <v>-1418.9056741374006</v>
      </c>
      <c r="BT358" s="69">
        <f t="shared" si="82"/>
        <v>-1457.5627820164461</v>
      </c>
      <c r="BU358" s="69">
        <f t="shared" si="83"/>
        <v>-2876.468456153847</v>
      </c>
      <c r="BV358" s="83">
        <f t="shared" si="71"/>
        <v>0</v>
      </c>
    </row>
    <row r="359" spans="1:74" x14ac:dyDescent="0.25">
      <c r="A359" s="72">
        <v>40</v>
      </c>
      <c r="B359" s="72">
        <v>425</v>
      </c>
      <c r="C359" s="72">
        <v>417503</v>
      </c>
      <c r="D359" s="72">
        <v>417306</v>
      </c>
      <c r="E359" s="73" t="s">
        <v>474</v>
      </c>
      <c r="F359" s="72" t="s">
        <v>472</v>
      </c>
      <c r="G359" s="76">
        <v>17</v>
      </c>
      <c r="H359" s="76">
        <v>17</v>
      </c>
      <c r="I359" s="75">
        <v>34873.648999999998</v>
      </c>
      <c r="J359" s="75">
        <v>116265.98</v>
      </c>
      <c r="K359" s="65">
        <f t="shared" si="84"/>
        <v>151139.62899999999</v>
      </c>
      <c r="L359" s="75">
        <v>31882</v>
      </c>
      <c r="M359" s="75">
        <v>108217</v>
      </c>
      <c r="N359" s="75">
        <v>2991.6489999999999</v>
      </c>
      <c r="O359" s="75">
        <v>8048.98</v>
      </c>
      <c r="P359" s="75">
        <v>109.38</v>
      </c>
      <c r="Q359" s="75">
        <v>107.44</v>
      </c>
      <c r="R359" s="75">
        <v>87794.650999999998</v>
      </c>
      <c r="S359" s="75">
        <v>169067.12100000001</v>
      </c>
      <c r="T359" s="75">
        <v>80989</v>
      </c>
      <c r="U359" s="75">
        <v>156920</v>
      </c>
      <c r="V359" s="75">
        <v>6805.6509999999998</v>
      </c>
      <c r="W359" s="75">
        <v>12147.120999999999</v>
      </c>
      <c r="X359" s="75">
        <v>108.4</v>
      </c>
      <c r="Y359" s="75">
        <v>107.74</v>
      </c>
      <c r="Z359" s="75">
        <v>0</v>
      </c>
      <c r="AA359" s="75">
        <v>0</v>
      </c>
      <c r="AB359" s="75">
        <v>0</v>
      </c>
      <c r="AC359" s="75">
        <v>0</v>
      </c>
      <c r="AD359" s="75">
        <v>0</v>
      </c>
      <c r="AE359" s="75">
        <v>0</v>
      </c>
      <c r="AF359" s="75">
        <v>0</v>
      </c>
      <c r="AG359" s="75">
        <v>0</v>
      </c>
      <c r="AH359" s="75">
        <v>88021.887000000002</v>
      </c>
      <c r="AI359" s="75">
        <v>169795.48699999999</v>
      </c>
      <c r="AJ359" s="75">
        <v>81957</v>
      </c>
      <c r="AK359" s="75">
        <v>158923</v>
      </c>
      <c r="AL359" s="75">
        <v>6064.8869999999997</v>
      </c>
      <c r="AM359" s="75">
        <v>10872.486999999999</v>
      </c>
      <c r="AN359" s="75">
        <v>107.4</v>
      </c>
      <c r="AO359" s="75">
        <v>106.84</v>
      </c>
      <c r="AP359" s="75">
        <v>5164.3900000000003</v>
      </c>
      <c r="AQ359" s="75">
        <v>9945.1200000000008</v>
      </c>
      <c r="AR359" s="75">
        <v>4764.0600000000004</v>
      </c>
      <c r="AS359" s="75">
        <v>9230.59</v>
      </c>
      <c r="AT359" s="75">
        <v>400.33</v>
      </c>
      <c r="AU359" s="75">
        <v>714.53</v>
      </c>
      <c r="AV359" s="75">
        <v>108.4</v>
      </c>
      <c r="AW359" s="75">
        <v>107.74</v>
      </c>
      <c r="AX359" s="66">
        <v>2051.3911176470588</v>
      </c>
      <c r="AY359" s="66">
        <v>6839.1752941176464</v>
      </c>
      <c r="AZ359" s="66">
        <v>1875.4117647058824</v>
      </c>
      <c r="BA359" s="66">
        <v>6365.7058823529414</v>
      </c>
      <c r="BB359" s="66">
        <v>175.97935294117633</v>
      </c>
      <c r="BC359" s="66">
        <v>473.469411764705</v>
      </c>
      <c r="BD359" s="66">
        <v>109.38350479894609</v>
      </c>
      <c r="BE359" s="67">
        <v>107.4378147610819</v>
      </c>
      <c r="BF359" s="59">
        <f t="shared" si="72"/>
        <v>0</v>
      </c>
      <c r="BG359" s="59"/>
      <c r="BH359" s="59"/>
      <c r="BI359" s="60">
        <f t="shared" si="85"/>
        <v>56160.508832519874</v>
      </c>
      <c r="BJ359" s="59">
        <f t="shared" si="73"/>
        <v>56160.508832519874</v>
      </c>
      <c r="BK359" s="69">
        <f t="shared" si="74"/>
        <v>12958.360991389611</v>
      </c>
      <c r="BL359" s="69">
        <f t="shared" si="74"/>
        <v>43202.147841130267</v>
      </c>
      <c r="BM359" s="69">
        <f t="shared" si="75"/>
        <v>14903.036048718117</v>
      </c>
      <c r="BN359" s="69">
        <f t="shared" si="76"/>
        <v>6587.400222738127</v>
      </c>
      <c r="BO359" s="69">
        <f t="shared" si="77"/>
        <v>8315.635825979989</v>
      </c>
      <c r="BP359" s="69">
        <f t="shared" si="78"/>
        <v>30277.505733796825</v>
      </c>
      <c r="BQ359" s="69">
        <f t="shared" si="79"/>
        <v>21961.869907816836</v>
      </c>
      <c r="BR359" s="69">
        <f t="shared" si="80"/>
        <v>8315.635825979989</v>
      </c>
      <c r="BS359" s="69">
        <f t="shared" si="81"/>
        <v>-1944.6750573285062</v>
      </c>
      <c r="BT359" s="69">
        <f t="shared" si="82"/>
        <v>12924.642107333442</v>
      </c>
      <c r="BU359" s="69">
        <f t="shared" si="83"/>
        <v>10979.967050004936</v>
      </c>
      <c r="BV359" s="83">
        <f t="shared" si="71"/>
        <v>0</v>
      </c>
    </row>
    <row r="360" spans="1:74" x14ac:dyDescent="0.25">
      <c r="A360" s="72">
        <v>40</v>
      </c>
      <c r="B360" s="72">
        <v>427</v>
      </c>
      <c r="C360" s="72">
        <v>415103</v>
      </c>
      <c r="D360" s="72">
        <v>412707</v>
      </c>
      <c r="E360" s="73" t="s">
        <v>466</v>
      </c>
      <c r="F360" s="72" t="s">
        <v>404</v>
      </c>
      <c r="G360" s="76">
        <v>105</v>
      </c>
      <c r="H360" s="76">
        <v>105</v>
      </c>
      <c r="I360" s="75">
        <v>47413.512999999999</v>
      </c>
      <c r="J360" s="75">
        <v>33189.182000000001</v>
      </c>
      <c r="K360" s="65">
        <f t="shared" si="84"/>
        <v>80602.695000000007</v>
      </c>
      <c r="L360" s="75">
        <v>72573</v>
      </c>
      <c r="M360" s="75">
        <v>35152</v>
      </c>
      <c r="N360" s="75">
        <v>-25159.487000000001</v>
      </c>
      <c r="O360" s="75">
        <v>-1962.818</v>
      </c>
      <c r="P360" s="75">
        <v>65.33</v>
      </c>
      <c r="Q360" s="75">
        <v>94.42</v>
      </c>
      <c r="R360" s="75">
        <v>92214.206999999995</v>
      </c>
      <c r="S360" s="75">
        <v>76702.248000000007</v>
      </c>
      <c r="T360" s="75">
        <v>117663</v>
      </c>
      <c r="U360" s="75">
        <v>76088</v>
      </c>
      <c r="V360" s="75">
        <v>-25448.793000000001</v>
      </c>
      <c r="W360" s="75">
        <v>614.24800000000005</v>
      </c>
      <c r="X360" s="75">
        <v>78.37</v>
      </c>
      <c r="Y360" s="75">
        <v>100.81</v>
      </c>
      <c r="Z360" s="75">
        <v>40967.964999999997</v>
      </c>
      <c r="AA360" s="75">
        <v>40840.254999999997</v>
      </c>
      <c r="AB360" s="75">
        <v>38955</v>
      </c>
      <c r="AC360" s="75">
        <v>39111</v>
      </c>
      <c r="AD360" s="75">
        <v>2012.9649999999999</v>
      </c>
      <c r="AE360" s="75">
        <v>1729.2550000000001</v>
      </c>
      <c r="AF360" s="75">
        <v>105.17</v>
      </c>
      <c r="AG360" s="75">
        <v>104.42</v>
      </c>
      <c r="AH360" s="75">
        <v>147220.20499999999</v>
      </c>
      <c r="AI360" s="75">
        <v>132098.611</v>
      </c>
      <c r="AJ360" s="75">
        <v>177561</v>
      </c>
      <c r="AK360" s="75">
        <v>139618</v>
      </c>
      <c r="AL360" s="75">
        <v>-30340.794999999998</v>
      </c>
      <c r="AM360" s="75">
        <v>-7519.3890000000001</v>
      </c>
      <c r="AN360" s="75">
        <v>82.91</v>
      </c>
      <c r="AO360" s="75">
        <v>94.61</v>
      </c>
      <c r="AP360" s="75">
        <v>878.23</v>
      </c>
      <c r="AQ360" s="75">
        <v>730.5</v>
      </c>
      <c r="AR360" s="75">
        <v>1120.5999999999999</v>
      </c>
      <c r="AS360" s="75">
        <v>724.65</v>
      </c>
      <c r="AT360" s="75">
        <v>-242.37</v>
      </c>
      <c r="AU360" s="75">
        <v>5.85</v>
      </c>
      <c r="AV360" s="75">
        <v>78.37</v>
      </c>
      <c r="AW360" s="75">
        <v>100.81</v>
      </c>
      <c r="AX360" s="66">
        <v>451.55726666666664</v>
      </c>
      <c r="AY360" s="66">
        <v>316.08744761904762</v>
      </c>
      <c r="AZ360" s="66">
        <v>691.17142857142858</v>
      </c>
      <c r="BA360" s="66">
        <v>334.78095238095239</v>
      </c>
      <c r="BB360" s="66">
        <v>-239.61416190476194</v>
      </c>
      <c r="BC360" s="66">
        <v>-18.693504761904762</v>
      </c>
      <c r="BD360" s="66">
        <v>65.332166232620949</v>
      </c>
      <c r="BE360" s="67">
        <v>94.416198224852067</v>
      </c>
      <c r="BF360" s="59">
        <f t="shared" si="72"/>
        <v>0</v>
      </c>
      <c r="BG360" s="59"/>
      <c r="BH360" s="59"/>
      <c r="BI360" s="60">
        <f t="shared" si="85"/>
        <v>29950.373667202835</v>
      </c>
      <c r="BJ360" s="59">
        <f t="shared" si="73"/>
        <v>29950.373667202835</v>
      </c>
      <c r="BK360" s="69">
        <f t="shared" si="74"/>
        <v>17617.92743064955</v>
      </c>
      <c r="BL360" s="69">
        <f t="shared" si="74"/>
        <v>12332.446236553285</v>
      </c>
      <c r="BM360" s="69">
        <f t="shared" si="75"/>
        <v>60317.37718505779</v>
      </c>
      <c r="BN360" s="69">
        <f t="shared" si="76"/>
        <v>8956.0970834166819</v>
      </c>
      <c r="BO360" s="69">
        <f t="shared" si="77"/>
        <v>51361.28010164111</v>
      </c>
      <c r="BP360" s="69">
        <f t="shared" si="78"/>
        <v>57630.495717686805</v>
      </c>
      <c r="BQ360" s="69">
        <f t="shared" si="79"/>
        <v>6269.2156160456925</v>
      </c>
      <c r="BR360" s="69">
        <f t="shared" si="80"/>
        <v>51361.28010164111</v>
      </c>
      <c r="BS360" s="69">
        <f t="shared" si="81"/>
        <v>-42699.449754408241</v>
      </c>
      <c r="BT360" s="69">
        <f t="shared" si="82"/>
        <v>-45298.049481133523</v>
      </c>
      <c r="BU360" s="69">
        <f t="shared" si="83"/>
        <v>-87997.499235541763</v>
      </c>
      <c r="BV360" s="83">
        <f t="shared" si="71"/>
        <v>0</v>
      </c>
    </row>
    <row r="361" spans="1:74" x14ac:dyDescent="0.25">
      <c r="A361" s="72">
        <v>40</v>
      </c>
      <c r="B361" s="72">
        <v>429</v>
      </c>
      <c r="C361" s="72">
        <v>466603</v>
      </c>
      <c r="D361" s="72">
        <v>416106</v>
      </c>
      <c r="E361" s="84" t="s">
        <v>475</v>
      </c>
      <c r="F361" s="72" t="s">
        <v>470</v>
      </c>
      <c r="G361" s="76">
        <v>98</v>
      </c>
      <c r="H361" s="76">
        <v>98</v>
      </c>
      <c r="I361" s="75">
        <v>463277.11800000002</v>
      </c>
      <c r="J361" s="75">
        <v>128509.397</v>
      </c>
      <c r="K361" s="65">
        <f t="shared" si="84"/>
        <v>591786.51500000001</v>
      </c>
      <c r="L361" s="75">
        <v>355694</v>
      </c>
      <c r="M361" s="75">
        <v>67181</v>
      </c>
      <c r="N361" s="75">
        <v>107583.118</v>
      </c>
      <c r="O361" s="75">
        <v>61328.396999999997</v>
      </c>
      <c r="P361" s="75">
        <v>130.25</v>
      </c>
      <c r="Q361" s="75">
        <v>191.29</v>
      </c>
      <c r="R361" s="75">
        <v>654270.04500000004</v>
      </c>
      <c r="S361" s="75">
        <v>333702.196</v>
      </c>
      <c r="T361" s="75">
        <v>500934</v>
      </c>
      <c r="U361" s="75">
        <v>211294</v>
      </c>
      <c r="V361" s="75">
        <v>153336.04500000001</v>
      </c>
      <c r="W361" s="75">
        <v>122408.196</v>
      </c>
      <c r="X361" s="75">
        <v>130.61000000000001</v>
      </c>
      <c r="Y361" s="75">
        <v>157.93</v>
      </c>
      <c r="Z361" s="75">
        <v>119878.905</v>
      </c>
      <c r="AA361" s="75">
        <v>120585.367</v>
      </c>
      <c r="AB361" s="75">
        <v>114642</v>
      </c>
      <c r="AC361" s="75">
        <v>115078</v>
      </c>
      <c r="AD361" s="75">
        <v>5236.9049999999997</v>
      </c>
      <c r="AE361" s="75">
        <v>5507.3670000000002</v>
      </c>
      <c r="AF361" s="75">
        <v>104.57</v>
      </c>
      <c r="AG361" s="75">
        <v>104.79</v>
      </c>
      <c r="AH361" s="75">
        <v>777775.826</v>
      </c>
      <c r="AI361" s="75">
        <v>457410.47899999999</v>
      </c>
      <c r="AJ361" s="75">
        <v>625418</v>
      </c>
      <c r="AK361" s="75">
        <v>341857</v>
      </c>
      <c r="AL361" s="75">
        <v>152357.826</v>
      </c>
      <c r="AM361" s="75">
        <v>115553.47900000001</v>
      </c>
      <c r="AN361" s="75">
        <v>124.36</v>
      </c>
      <c r="AO361" s="75">
        <v>133.80000000000001</v>
      </c>
      <c r="AP361" s="75">
        <v>6676.22</v>
      </c>
      <c r="AQ361" s="75">
        <v>3405.12</v>
      </c>
      <c r="AR361" s="75">
        <v>5111.57</v>
      </c>
      <c r="AS361" s="75">
        <v>2156.06</v>
      </c>
      <c r="AT361" s="75">
        <v>1564.65</v>
      </c>
      <c r="AU361" s="75">
        <v>1249.06</v>
      </c>
      <c r="AV361" s="75">
        <v>130.61000000000001</v>
      </c>
      <c r="AW361" s="75">
        <v>157.93</v>
      </c>
      <c r="AX361" s="66">
        <v>4727.3175306122448</v>
      </c>
      <c r="AY361" s="66">
        <v>1311.3203775510203</v>
      </c>
      <c r="AZ361" s="66">
        <v>3629.5306122448978</v>
      </c>
      <c r="BA361" s="66">
        <v>685.5204081632653</v>
      </c>
      <c r="BB361" s="66">
        <v>1097.786918367347</v>
      </c>
      <c r="BC361" s="66">
        <v>625.79996938775503</v>
      </c>
      <c r="BD361" s="66">
        <v>130.245974911019</v>
      </c>
      <c r="BE361" s="67">
        <v>191.28830621753173</v>
      </c>
      <c r="BF361" s="59">
        <f t="shared" si="72"/>
        <v>0</v>
      </c>
      <c r="BG361" s="59"/>
      <c r="BH361" s="59"/>
      <c r="BI361" s="60">
        <f t="shared" si="85"/>
        <v>219896.21135449299</v>
      </c>
      <c r="BJ361" s="59">
        <f t="shared" si="73"/>
        <v>219896.21135449299</v>
      </c>
      <c r="BK361" s="69">
        <f t="shared" si="74"/>
        <v>172144.65093958486</v>
      </c>
      <c r="BL361" s="69">
        <f t="shared" si="74"/>
        <v>47751.560414908148</v>
      </c>
      <c r="BM361" s="69">
        <f t="shared" si="75"/>
        <v>135447.15938561442</v>
      </c>
      <c r="BN361" s="69">
        <f t="shared" si="76"/>
        <v>87509.964624082728</v>
      </c>
      <c r="BO361" s="69">
        <f t="shared" si="77"/>
        <v>47937.194761531697</v>
      </c>
      <c r="BP361" s="69">
        <f t="shared" si="78"/>
        <v>72211.7646644903</v>
      </c>
      <c r="BQ361" s="69">
        <f t="shared" si="79"/>
        <v>24274.569902958607</v>
      </c>
      <c r="BR361" s="69">
        <f t="shared" si="80"/>
        <v>47937.194761531697</v>
      </c>
      <c r="BS361" s="69">
        <f t="shared" si="81"/>
        <v>36697.491553970438</v>
      </c>
      <c r="BT361" s="69">
        <f t="shared" si="82"/>
        <v>-24460.204249582152</v>
      </c>
      <c r="BU361" s="69">
        <f t="shared" si="83"/>
        <v>12237.287304388286</v>
      </c>
      <c r="BV361" s="83">
        <f t="shared" si="71"/>
        <v>0</v>
      </c>
    </row>
    <row r="362" spans="1:74" x14ac:dyDescent="0.25">
      <c r="A362" s="72">
        <v>40</v>
      </c>
      <c r="B362" s="72">
        <v>431</v>
      </c>
      <c r="C362" s="72">
        <v>416106</v>
      </c>
      <c r="D362" s="72">
        <v>417804</v>
      </c>
      <c r="E362" s="73" t="s">
        <v>470</v>
      </c>
      <c r="F362" s="72" t="s">
        <v>468</v>
      </c>
      <c r="G362" s="76">
        <v>49</v>
      </c>
      <c r="H362" s="76">
        <v>49</v>
      </c>
      <c r="I362" s="75">
        <v>18527.661</v>
      </c>
      <c r="J362" s="75">
        <v>2120.8890000000001</v>
      </c>
      <c r="K362" s="65">
        <f t="shared" si="84"/>
        <v>20648.55</v>
      </c>
      <c r="L362" s="75">
        <v>34443</v>
      </c>
      <c r="M362" s="75">
        <v>10685</v>
      </c>
      <c r="N362" s="75">
        <v>-15915.339</v>
      </c>
      <c r="O362" s="75">
        <v>-8564.1110000000008</v>
      </c>
      <c r="P362" s="75">
        <v>53.79</v>
      </c>
      <c r="Q362" s="75">
        <v>19.850000000000001</v>
      </c>
      <c r="R362" s="75">
        <v>27072.521000000001</v>
      </c>
      <c r="S362" s="75">
        <v>8487.1630000000005</v>
      </c>
      <c r="T362" s="75">
        <v>50118</v>
      </c>
      <c r="U362" s="75">
        <v>32115</v>
      </c>
      <c r="V362" s="75">
        <v>-23045.478999999999</v>
      </c>
      <c r="W362" s="75">
        <v>-23627.837</v>
      </c>
      <c r="X362" s="75">
        <v>54.02</v>
      </c>
      <c r="Y362" s="75">
        <v>26.43</v>
      </c>
      <c r="Z362" s="75">
        <v>56946.146999999997</v>
      </c>
      <c r="AA362" s="75">
        <v>57276.214999999997</v>
      </c>
      <c r="AB362" s="75">
        <v>53122</v>
      </c>
      <c r="AC362" s="75">
        <v>53559</v>
      </c>
      <c r="AD362" s="75">
        <v>3824.1469999999999</v>
      </c>
      <c r="AE362" s="75">
        <v>3717.2150000000001</v>
      </c>
      <c r="AF362" s="75">
        <v>107.2</v>
      </c>
      <c r="AG362" s="75">
        <v>106.94</v>
      </c>
      <c r="AH362" s="75">
        <v>86505.888999999996</v>
      </c>
      <c r="AI362" s="75">
        <v>66921.213000000003</v>
      </c>
      <c r="AJ362" s="75">
        <v>109102</v>
      </c>
      <c r="AK362" s="75">
        <v>88619</v>
      </c>
      <c r="AL362" s="75">
        <v>-22596.111000000001</v>
      </c>
      <c r="AM362" s="75">
        <v>-21697.787</v>
      </c>
      <c r="AN362" s="75">
        <v>79.290000000000006</v>
      </c>
      <c r="AO362" s="75">
        <v>75.52</v>
      </c>
      <c r="AP362" s="75">
        <v>552.5</v>
      </c>
      <c r="AQ362" s="75">
        <v>173.21</v>
      </c>
      <c r="AR362" s="75">
        <v>1022.82</v>
      </c>
      <c r="AS362" s="75">
        <v>655.41</v>
      </c>
      <c r="AT362" s="75">
        <v>-470.32</v>
      </c>
      <c r="AU362" s="75">
        <v>-482.2</v>
      </c>
      <c r="AV362" s="75">
        <v>54.02</v>
      </c>
      <c r="AW362" s="75">
        <v>26.43</v>
      </c>
      <c r="AX362" s="66">
        <v>378.11553061224492</v>
      </c>
      <c r="AY362" s="66">
        <v>43.283448979591839</v>
      </c>
      <c r="AZ362" s="66">
        <v>702.91836734693879</v>
      </c>
      <c r="BA362" s="66">
        <v>218.0612244897959</v>
      </c>
      <c r="BB362" s="66">
        <v>-324.80283673469387</v>
      </c>
      <c r="BC362" s="66">
        <v>-174.77777551020407</v>
      </c>
      <c r="BD362" s="66">
        <v>53.792239351972825</v>
      </c>
      <c r="BE362" s="67">
        <v>19.849218530650447</v>
      </c>
      <c r="BF362" s="59">
        <f t="shared" si="72"/>
        <v>0</v>
      </c>
      <c r="BG362" s="59"/>
      <c r="BH362" s="59"/>
      <c r="BI362" s="60">
        <f t="shared" si="85"/>
        <v>7672.5944236222012</v>
      </c>
      <c r="BJ362" s="59">
        <f t="shared" si="73"/>
        <v>7672.5944236222012</v>
      </c>
      <c r="BK362" s="69">
        <f t="shared" si="74"/>
        <v>6884.5138506753519</v>
      </c>
      <c r="BL362" s="69">
        <f t="shared" si="74"/>
        <v>788.08057294684943</v>
      </c>
      <c r="BM362" s="69">
        <f t="shared" si="75"/>
        <v>27468.349247804956</v>
      </c>
      <c r="BN362" s="69">
        <f t="shared" si="76"/>
        <v>3499.7518670391078</v>
      </c>
      <c r="BO362" s="69">
        <f t="shared" si="77"/>
        <v>23968.597380765848</v>
      </c>
      <c r="BP362" s="69">
        <f t="shared" si="78"/>
        <v>24369.219199004681</v>
      </c>
      <c r="BQ362" s="69">
        <f t="shared" si="79"/>
        <v>400.62181823883259</v>
      </c>
      <c r="BR362" s="69">
        <f t="shared" si="80"/>
        <v>23968.597380765848</v>
      </c>
      <c r="BS362" s="69">
        <f t="shared" si="81"/>
        <v>-20583.835397129602</v>
      </c>
      <c r="BT362" s="69">
        <f t="shared" si="82"/>
        <v>-23581.138626057833</v>
      </c>
      <c r="BU362" s="69">
        <f t="shared" si="83"/>
        <v>-44164.974023187431</v>
      </c>
      <c r="BV362" s="83">
        <f t="shared" si="71"/>
        <v>0</v>
      </c>
    </row>
    <row r="363" spans="1:74" x14ac:dyDescent="0.25">
      <c r="A363" s="72">
        <v>40</v>
      </c>
      <c r="B363" s="72">
        <v>433</v>
      </c>
      <c r="C363" s="72">
        <v>417804</v>
      </c>
      <c r="D363" s="72">
        <v>419104</v>
      </c>
      <c r="E363" s="73" t="s">
        <v>468</v>
      </c>
      <c r="F363" s="87" t="s">
        <v>476</v>
      </c>
      <c r="G363" s="76">
        <v>103</v>
      </c>
      <c r="H363" s="76">
        <v>103</v>
      </c>
      <c r="I363" s="75">
        <v>1387.4590000000001</v>
      </c>
      <c r="J363" s="75">
        <v>602.17999999999995</v>
      </c>
      <c r="K363" s="65">
        <f t="shared" si="84"/>
        <v>1989.6390000000001</v>
      </c>
      <c r="L363" s="75">
        <v>401</v>
      </c>
      <c r="M363" s="75">
        <v>441</v>
      </c>
      <c r="N363" s="75">
        <v>986.45899999999995</v>
      </c>
      <c r="O363" s="75">
        <v>161.18</v>
      </c>
      <c r="P363" s="75">
        <v>346</v>
      </c>
      <c r="Q363" s="75">
        <v>136.55000000000001</v>
      </c>
      <c r="R363" s="75">
        <v>3347.8519999999999</v>
      </c>
      <c r="S363" s="75">
        <v>2671.0039999999999</v>
      </c>
      <c r="T363" s="75">
        <v>1169</v>
      </c>
      <c r="U363" s="75">
        <v>1608</v>
      </c>
      <c r="V363" s="75">
        <v>2178.8519999999999</v>
      </c>
      <c r="W363" s="75">
        <v>1063.0039999999999</v>
      </c>
      <c r="X363" s="75">
        <v>286.39</v>
      </c>
      <c r="Y363" s="75">
        <v>166.11</v>
      </c>
      <c r="Z363" s="75">
        <v>13491.08</v>
      </c>
      <c r="AA363" s="75">
        <v>13639.189</v>
      </c>
      <c r="AB363" s="75">
        <v>16309</v>
      </c>
      <c r="AC363" s="75">
        <v>16452</v>
      </c>
      <c r="AD363" s="75">
        <v>-2817.92</v>
      </c>
      <c r="AE363" s="75">
        <v>-2812.8110000000001</v>
      </c>
      <c r="AF363" s="75">
        <v>82.72</v>
      </c>
      <c r="AG363" s="75">
        <v>82.9</v>
      </c>
      <c r="AH363" s="75">
        <v>24324.848000000002</v>
      </c>
      <c r="AI363" s="75">
        <v>22673.233</v>
      </c>
      <c r="AJ363" s="75">
        <v>26510</v>
      </c>
      <c r="AK363" s="75">
        <v>23319</v>
      </c>
      <c r="AL363" s="75">
        <v>-2185.152</v>
      </c>
      <c r="AM363" s="75">
        <v>-645.76700000000005</v>
      </c>
      <c r="AN363" s="75">
        <v>91.76</v>
      </c>
      <c r="AO363" s="75">
        <v>97.23</v>
      </c>
      <c r="AP363" s="75">
        <v>32.5</v>
      </c>
      <c r="AQ363" s="75">
        <v>25.93</v>
      </c>
      <c r="AR363" s="75">
        <v>11.35</v>
      </c>
      <c r="AS363" s="75">
        <v>15.61</v>
      </c>
      <c r="AT363" s="75">
        <v>21.15</v>
      </c>
      <c r="AU363" s="75">
        <v>10.32</v>
      </c>
      <c r="AV363" s="75">
        <v>286.33999999999997</v>
      </c>
      <c r="AW363" s="75">
        <v>166.11</v>
      </c>
      <c r="AX363" s="66">
        <v>13.470475728155341</v>
      </c>
      <c r="AY363" s="66">
        <v>5.846407766990291</v>
      </c>
      <c r="AZ363" s="66">
        <v>3.8932038834951457</v>
      </c>
      <c r="BA363" s="66">
        <v>4.2815533980582527</v>
      </c>
      <c r="BB363" s="66">
        <v>9.5772718446601957</v>
      </c>
      <c r="BC363" s="66">
        <v>1.5648543689320382</v>
      </c>
      <c r="BD363" s="66">
        <v>345.99975062344146</v>
      </c>
      <c r="BE363" s="67">
        <v>136.54875283446711</v>
      </c>
      <c r="BF363" s="59">
        <f t="shared" si="72"/>
        <v>0</v>
      </c>
      <c r="BG363" s="59"/>
      <c r="BH363" s="59"/>
      <c r="BI363" s="60">
        <f t="shared" si="85"/>
        <v>739.3106584443583</v>
      </c>
      <c r="BJ363" s="59">
        <f t="shared" si="73"/>
        <v>739.3106584443583</v>
      </c>
      <c r="BK363" s="69">
        <f t="shared" si="74"/>
        <v>515.5524328054239</v>
      </c>
      <c r="BL363" s="69">
        <f t="shared" si="74"/>
        <v>223.75822563893431</v>
      </c>
      <c r="BM363" s="69">
        <f t="shared" si="75"/>
        <v>50645.051776455919</v>
      </c>
      <c r="BN363" s="69">
        <f t="shared" si="76"/>
        <v>262.08177198893122</v>
      </c>
      <c r="BO363" s="69">
        <f t="shared" si="77"/>
        <v>50382.970004466988</v>
      </c>
      <c r="BP363" s="69">
        <f t="shared" si="78"/>
        <v>50496.717799145095</v>
      </c>
      <c r="BQ363" s="69">
        <f t="shared" si="79"/>
        <v>113.74779467810912</v>
      </c>
      <c r="BR363" s="69">
        <f t="shared" si="80"/>
        <v>50382.970004466988</v>
      </c>
      <c r="BS363" s="69">
        <f t="shared" si="81"/>
        <v>-50129.499343650496</v>
      </c>
      <c r="BT363" s="69">
        <f t="shared" si="82"/>
        <v>-50272.959573506159</v>
      </c>
      <c r="BU363" s="69">
        <f t="shared" si="83"/>
        <v>-100402.45891715665</v>
      </c>
      <c r="BV363" s="83">
        <f t="shared" si="71"/>
        <v>0</v>
      </c>
    </row>
    <row r="364" spans="1:74" x14ac:dyDescent="0.25">
      <c r="A364" s="72">
        <v>40</v>
      </c>
      <c r="B364" s="72">
        <v>435</v>
      </c>
      <c r="C364" s="72">
        <v>417804</v>
      </c>
      <c r="D364" s="72">
        <v>417908</v>
      </c>
      <c r="E364" s="73" t="s">
        <v>468</v>
      </c>
      <c r="F364" s="72" t="s">
        <v>477</v>
      </c>
      <c r="G364" s="76">
        <v>8</v>
      </c>
      <c r="H364" s="76">
        <v>8</v>
      </c>
      <c r="I364" s="75">
        <v>2440.5279999999998</v>
      </c>
      <c r="J364" s="75">
        <v>204.80799999999999</v>
      </c>
      <c r="K364" s="65">
        <f t="shared" si="84"/>
        <v>2645.3359999999998</v>
      </c>
      <c r="L364" s="75">
        <v>2181</v>
      </c>
      <c r="M364" s="75">
        <v>260</v>
      </c>
      <c r="N364" s="75">
        <v>259.52800000000002</v>
      </c>
      <c r="O364" s="75">
        <v>-55.192</v>
      </c>
      <c r="P364" s="75">
        <v>111.9</v>
      </c>
      <c r="Q364" s="75">
        <v>78.77</v>
      </c>
      <c r="R364" s="75">
        <v>3559.424</v>
      </c>
      <c r="S364" s="75">
        <v>1050.9680000000001</v>
      </c>
      <c r="T364" s="75">
        <v>3080</v>
      </c>
      <c r="U364" s="75">
        <v>1327</v>
      </c>
      <c r="V364" s="75">
        <v>479.42399999999998</v>
      </c>
      <c r="W364" s="75">
        <v>-276.03199999999998</v>
      </c>
      <c r="X364" s="75">
        <v>115.57</v>
      </c>
      <c r="Y364" s="75">
        <v>79.2</v>
      </c>
      <c r="Z364" s="75">
        <v>0</v>
      </c>
      <c r="AA364" s="75">
        <v>0</v>
      </c>
      <c r="AB364" s="75">
        <v>0</v>
      </c>
      <c r="AC364" s="75">
        <v>0</v>
      </c>
      <c r="AD364" s="75">
        <v>0</v>
      </c>
      <c r="AE364" s="75">
        <v>0</v>
      </c>
      <c r="AF364" s="75">
        <v>0</v>
      </c>
      <c r="AG364" s="75">
        <v>0</v>
      </c>
      <c r="AH364" s="75">
        <v>6396.96</v>
      </c>
      <c r="AI364" s="75">
        <v>2149.2800000000002</v>
      </c>
      <c r="AJ364" s="75">
        <v>11611</v>
      </c>
      <c r="AK364" s="75">
        <v>3842</v>
      </c>
      <c r="AL364" s="75">
        <v>-5214.04</v>
      </c>
      <c r="AM364" s="75">
        <v>-1692.72</v>
      </c>
      <c r="AN364" s="75">
        <v>55.09</v>
      </c>
      <c r="AO364" s="75">
        <v>55.94</v>
      </c>
      <c r="AP364" s="75">
        <v>444.93</v>
      </c>
      <c r="AQ364" s="75">
        <v>131.37</v>
      </c>
      <c r="AR364" s="75">
        <v>385</v>
      </c>
      <c r="AS364" s="75">
        <v>165.88</v>
      </c>
      <c r="AT364" s="75">
        <v>59.93</v>
      </c>
      <c r="AU364" s="75">
        <v>-34.51</v>
      </c>
      <c r="AV364" s="75">
        <v>115.57</v>
      </c>
      <c r="AW364" s="75">
        <v>79.2</v>
      </c>
      <c r="AX364" s="66">
        <v>305.06599999999997</v>
      </c>
      <c r="AY364" s="66">
        <v>25.600999999999999</v>
      </c>
      <c r="AZ364" s="66">
        <v>272.625</v>
      </c>
      <c r="BA364" s="66">
        <v>32.5</v>
      </c>
      <c r="BB364" s="66">
        <v>32.440999999999974</v>
      </c>
      <c r="BC364" s="66">
        <v>-6.8990000000000009</v>
      </c>
      <c r="BD364" s="66">
        <v>111.8994956441999</v>
      </c>
      <c r="BE364" s="67">
        <v>78.772307692307692</v>
      </c>
      <c r="BF364" s="59">
        <f t="shared" si="72"/>
        <v>0</v>
      </c>
      <c r="BG364" s="59"/>
      <c r="BH364" s="59"/>
      <c r="BI364" s="60">
        <f t="shared" si="85"/>
        <v>982.9547470503768</v>
      </c>
      <c r="BJ364" s="59">
        <f t="shared" si="73"/>
        <v>982.9547470503768</v>
      </c>
      <c r="BK364" s="69">
        <f t="shared" si="74"/>
        <v>906.85212876903427</v>
      </c>
      <c r="BL364" s="69">
        <f t="shared" si="74"/>
        <v>76.102618281342558</v>
      </c>
      <c r="BM364" s="69">
        <f t="shared" si="75"/>
        <v>4374.239886936487</v>
      </c>
      <c r="BN364" s="69">
        <f t="shared" si="76"/>
        <v>460.99949824002175</v>
      </c>
      <c r="BO364" s="69">
        <f t="shared" si="77"/>
        <v>3913.2403886964653</v>
      </c>
      <c r="BP364" s="69">
        <f t="shared" si="78"/>
        <v>3951.9272569624891</v>
      </c>
      <c r="BQ364" s="69">
        <f t="shared" si="79"/>
        <v>38.686868266023737</v>
      </c>
      <c r="BR364" s="69">
        <f t="shared" si="80"/>
        <v>3913.2403886964653</v>
      </c>
      <c r="BS364" s="69">
        <f t="shared" si="81"/>
        <v>-3467.3877581674528</v>
      </c>
      <c r="BT364" s="69">
        <f t="shared" si="82"/>
        <v>-3875.8246386811466</v>
      </c>
      <c r="BU364" s="69">
        <f t="shared" si="83"/>
        <v>-7343.2123968485994</v>
      </c>
      <c r="BV364" s="83">
        <f t="shared" si="71"/>
        <v>0</v>
      </c>
    </row>
    <row r="365" spans="1:74" ht="15" customHeight="1" x14ac:dyDescent="0.25">
      <c r="A365" s="72">
        <v>40</v>
      </c>
      <c r="B365" s="72">
        <v>439</v>
      </c>
      <c r="C365" s="72">
        <v>415103</v>
      </c>
      <c r="D365" s="72">
        <v>415103</v>
      </c>
      <c r="E365" s="73" t="s">
        <v>478</v>
      </c>
      <c r="F365" s="72" t="s">
        <v>479</v>
      </c>
      <c r="G365" s="74"/>
      <c r="H365" s="74">
        <v>1</v>
      </c>
      <c r="I365" s="75">
        <v>0</v>
      </c>
      <c r="J365" s="75">
        <v>0</v>
      </c>
      <c r="K365" s="65">
        <f t="shared" si="84"/>
        <v>0</v>
      </c>
      <c r="L365" s="75">
        <v>0</v>
      </c>
      <c r="M365" s="75">
        <v>0</v>
      </c>
      <c r="N365" s="75">
        <v>0</v>
      </c>
      <c r="O365" s="75">
        <v>0</v>
      </c>
      <c r="P365" s="75">
        <v>0</v>
      </c>
      <c r="Q365" s="75">
        <v>0</v>
      </c>
      <c r="R365" s="75">
        <v>0</v>
      </c>
      <c r="S365" s="75">
        <v>0</v>
      </c>
      <c r="T365" s="75">
        <v>0</v>
      </c>
      <c r="U365" s="75">
        <v>0</v>
      </c>
      <c r="V365" s="75">
        <v>0</v>
      </c>
      <c r="W365" s="75">
        <v>0</v>
      </c>
      <c r="X365" s="75">
        <v>0</v>
      </c>
      <c r="Y365" s="75">
        <v>0</v>
      </c>
      <c r="Z365" s="75">
        <v>0</v>
      </c>
      <c r="AA365" s="75">
        <v>0</v>
      </c>
      <c r="AB365" s="75">
        <v>0</v>
      </c>
      <c r="AC365" s="75">
        <v>0</v>
      </c>
      <c r="AD365" s="75">
        <v>0</v>
      </c>
      <c r="AE365" s="75">
        <v>0</v>
      </c>
      <c r="AF365" s="75">
        <v>0</v>
      </c>
      <c r="AG365" s="75">
        <v>0</v>
      </c>
      <c r="AH365" s="75">
        <v>0</v>
      </c>
      <c r="AI365" s="75">
        <v>0</v>
      </c>
      <c r="AJ365" s="75">
        <v>0</v>
      </c>
      <c r="AK365" s="75">
        <v>0</v>
      </c>
      <c r="AL365" s="75">
        <v>0</v>
      </c>
      <c r="AM365" s="75">
        <v>0</v>
      </c>
      <c r="AN365" s="75">
        <v>0</v>
      </c>
      <c r="AO365" s="75">
        <v>0</v>
      </c>
      <c r="AP365" s="75">
        <v>0</v>
      </c>
      <c r="AQ365" s="75">
        <v>0</v>
      </c>
      <c r="AR365" s="75">
        <v>0</v>
      </c>
      <c r="AS365" s="75">
        <v>0</v>
      </c>
      <c r="AT365" s="75">
        <v>0</v>
      </c>
      <c r="AU365" s="75">
        <v>0</v>
      </c>
      <c r="AV365" s="75">
        <v>0</v>
      </c>
      <c r="AW365" s="75">
        <v>0</v>
      </c>
      <c r="AX365" s="66">
        <v>0</v>
      </c>
      <c r="AY365" s="66">
        <v>0</v>
      </c>
      <c r="AZ365" s="66">
        <v>0</v>
      </c>
      <c r="BA365" s="66">
        <v>0</v>
      </c>
      <c r="BB365" s="66">
        <v>0</v>
      </c>
      <c r="BC365" s="66">
        <v>0</v>
      </c>
      <c r="BD365" s="66">
        <v>0</v>
      </c>
      <c r="BE365" s="67">
        <v>0</v>
      </c>
      <c r="BF365" s="59">
        <f t="shared" si="72"/>
        <v>0</v>
      </c>
      <c r="BG365" s="59"/>
      <c r="BH365" s="59"/>
      <c r="BI365" s="60">
        <f t="shared" si="85"/>
        <v>0</v>
      </c>
      <c r="BJ365" s="59">
        <f t="shared" si="73"/>
        <v>0</v>
      </c>
      <c r="BK365" s="69">
        <f t="shared" si="74"/>
        <v>0</v>
      </c>
      <c r="BL365" s="69">
        <f t="shared" si="74"/>
        <v>0</v>
      </c>
      <c r="BM365" s="69">
        <f t="shared" si="75"/>
        <v>0</v>
      </c>
      <c r="BN365" s="69">
        <f t="shared" si="76"/>
        <v>0</v>
      </c>
      <c r="BO365" s="69">
        <f t="shared" si="77"/>
        <v>0</v>
      </c>
      <c r="BP365" s="69">
        <f t="shared" si="78"/>
        <v>489.15504858705816</v>
      </c>
      <c r="BQ365" s="69">
        <f t="shared" si="79"/>
        <v>0</v>
      </c>
      <c r="BR365" s="69">
        <f t="shared" si="80"/>
        <v>489.15504858705816</v>
      </c>
      <c r="BS365" s="69">
        <f t="shared" si="81"/>
        <v>0</v>
      </c>
      <c r="BT365" s="69">
        <f t="shared" si="82"/>
        <v>-489.15504858705816</v>
      </c>
      <c r="BU365" s="69">
        <f t="shared" si="83"/>
        <v>-489.15504858705816</v>
      </c>
      <c r="BV365" s="83">
        <f t="shared" si="71"/>
        <v>0</v>
      </c>
    </row>
    <row r="366" spans="1:74" x14ac:dyDescent="0.25">
      <c r="A366" s="72">
        <v>40</v>
      </c>
      <c r="B366" s="72">
        <v>441</v>
      </c>
      <c r="C366" s="72">
        <v>414312</v>
      </c>
      <c r="D366" s="72">
        <v>413610</v>
      </c>
      <c r="E366" s="73" t="s">
        <v>480</v>
      </c>
      <c r="F366" s="72" t="s">
        <v>481</v>
      </c>
      <c r="G366" s="76">
        <v>3</v>
      </c>
      <c r="H366" s="76">
        <v>3</v>
      </c>
      <c r="I366" s="75">
        <v>5265.3159999999998</v>
      </c>
      <c r="J366" s="75">
        <v>8732.7649999999994</v>
      </c>
      <c r="K366" s="65">
        <f t="shared" si="84"/>
        <v>13998.080999999998</v>
      </c>
      <c r="L366" s="75">
        <v>4724</v>
      </c>
      <c r="M366" s="75">
        <v>14091</v>
      </c>
      <c r="N366" s="75">
        <v>541.31600000000003</v>
      </c>
      <c r="O366" s="75">
        <v>-5358.2349999999997</v>
      </c>
      <c r="P366" s="75">
        <v>111.46</v>
      </c>
      <c r="Q366" s="75">
        <v>61.97</v>
      </c>
      <c r="R366" s="75">
        <v>10681.179</v>
      </c>
      <c r="S366" s="75">
        <v>13317.907999999999</v>
      </c>
      <c r="T366" s="75">
        <v>14362</v>
      </c>
      <c r="U366" s="75">
        <v>19690</v>
      </c>
      <c r="V366" s="75">
        <v>-3680.8209999999999</v>
      </c>
      <c r="W366" s="75">
        <v>-6372.0919999999996</v>
      </c>
      <c r="X366" s="75">
        <v>74.37</v>
      </c>
      <c r="Y366" s="75">
        <v>67.64</v>
      </c>
      <c r="Z366" s="75">
        <v>9.734</v>
      </c>
      <c r="AA366" s="75">
        <v>5.5469999999999997</v>
      </c>
      <c r="AB366" s="75">
        <v>2</v>
      </c>
      <c r="AC366" s="75">
        <v>2</v>
      </c>
      <c r="AD366" s="75">
        <v>7.734</v>
      </c>
      <c r="AE366" s="75">
        <v>3.5470000000000002</v>
      </c>
      <c r="AF366" s="75">
        <v>486.7</v>
      </c>
      <c r="AG366" s="75">
        <v>277.35000000000002</v>
      </c>
      <c r="AH366" s="75">
        <v>10695.677</v>
      </c>
      <c r="AI366" s="75">
        <v>13325.191999999999</v>
      </c>
      <c r="AJ366" s="75">
        <v>14369</v>
      </c>
      <c r="AK366" s="75">
        <v>19692</v>
      </c>
      <c r="AL366" s="75">
        <v>-3673.3229999999999</v>
      </c>
      <c r="AM366" s="75">
        <v>-6366.808</v>
      </c>
      <c r="AN366" s="75">
        <v>74.44</v>
      </c>
      <c r="AO366" s="75">
        <v>67.67</v>
      </c>
      <c r="AP366" s="75">
        <v>3560.39</v>
      </c>
      <c r="AQ366" s="75">
        <v>4439.3</v>
      </c>
      <c r="AR366" s="75">
        <v>4787.33</v>
      </c>
      <c r="AS366" s="75">
        <v>6563.33</v>
      </c>
      <c r="AT366" s="75">
        <v>-1226.94</v>
      </c>
      <c r="AU366" s="75">
        <v>-2124.0300000000002</v>
      </c>
      <c r="AV366" s="75">
        <v>74.37</v>
      </c>
      <c r="AW366" s="75">
        <v>67.64</v>
      </c>
      <c r="AX366" s="66">
        <v>1755.1053333333332</v>
      </c>
      <c r="AY366" s="66">
        <v>2910.9216666666666</v>
      </c>
      <c r="AZ366" s="66">
        <v>1574.6666666666667</v>
      </c>
      <c r="BA366" s="66">
        <v>4697</v>
      </c>
      <c r="BB366" s="66">
        <v>180.43866666666645</v>
      </c>
      <c r="BC366" s="66">
        <v>-1786.0783333333334</v>
      </c>
      <c r="BD366" s="66">
        <v>111.45884843353089</v>
      </c>
      <c r="BE366" s="67">
        <v>61.974061457668014</v>
      </c>
      <c r="BF366" s="59">
        <f t="shared" si="72"/>
        <v>0</v>
      </c>
      <c r="BG366" s="59"/>
      <c r="BH366" s="59"/>
      <c r="BI366" s="60">
        <f t="shared" si="85"/>
        <v>5201.4111510014927</v>
      </c>
      <c r="BJ366" s="59">
        <f t="shared" si="73"/>
        <v>5201.4111510014927</v>
      </c>
      <c r="BK366" s="69">
        <f t="shared" si="74"/>
        <v>1956.4877039893238</v>
      </c>
      <c r="BL366" s="69">
        <f t="shared" si="74"/>
        <v>3244.9234470121692</v>
      </c>
      <c r="BM366" s="69">
        <f t="shared" si="75"/>
        <v>2462.0482991096133</v>
      </c>
      <c r="BN366" s="69">
        <f t="shared" si="76"/>
        <v>994.58315334843871</v>
      </c>
      <c r="BO366" s="69">
        <f t="shared" si="77"/>
        <v>1467.4651457611744</v>
      </c>
      <c r="BP366" s="69">
        <f t="shared" si="78"/>
        <v>3117.0263404075886</v>
      </c>
      <c r="BQ366" s="69">
        <f t="shared" si="79"/>
        <v>1649.5611946464139</v>
      </c>
      <c r="BR366" s="69">
        <f t="shared" si="80"/>
        <v>1467.4651457611744</v>
      </c>
      <c r="BS366" s="69">
        <f t="shared" si="81"/>
        <v>-505.56059512028946</v>
      </c>
      <c r="BT366" s="69">
        <f t="shared" si="82"/>
        <v>127.89710660458059</v>
      </c>
      <c r="BU366" s="69">
        <f t="shared" si="83"/>
        <v>-377.66348851570888</v>
      </c>
      <c r="BV366" s="83">
        <f t="shared" si="71"/>
        <v>0</v>
      </c>
    </row>
    <row r="367" spans="1:74" ht="15" customHeight="1" x14ac:dyDescent="0.25">
      <c r="A367" s="90">
        <v>43</v>
      </c>
      <c r="B367" s="91">
        <v>0</v>
      </c>
      <c r="C367" s="91">
        <v>442904</v>
      </c>
      <c r="D367" s="91">
        <v>442844</v>
      </c>
      <c r="E367" s="92" t="s">
        <v>482</v>
      </c>
      <c r="F367" s="93" t="s">
        <v>483</v>
      </c>
      <c r="G367" s="56"/>
      <c r="H367" s="56"/>
      <c r="I367" s="94">
        <v>0</v>
      </c>
      <c r="J367" s="94">
        <v>0</v>
      </c>
      <c r="K367" s="65">
        <f t="shared" si="84"/>
        <v>0</v>
      </c>
      <c r="L367" s="94">
        <v>0</v>
      </c>
      <c r="M367" s="94">
        <v>0</v>
      </c>
      <c r="N367" s="94">
        <v>0</v>
      </c>
      <c r="O367" s="94">
        <v>0</v>
      </c>
      <c r="P367" s="94">
        <v>0</v>
      </c>
      <c r="Q367" s="94">
        <v>0</v>
      </c>
      <c r="R367" s="94">
        <v>0</v>
      </c>
      <c r="S367" s="94">
        <v>0</v>
      </c>
      <c r="T367" s="94">
        <v>0</v>
      </c>
      <c r="U367" s="94">
        <v>0</v>
      </c>
      <c r="V367" s="94">
        <v>0</v>
      </c>
      <c r="W367" s="94">
        <v>0</v>
      </c>
      <c r="X367" s="94">
        <v>0</v>
      </c>
      <c r="Y367" s="94">
        <v>0</v>
      </c>
      <c r="Z367" s="94">
        <v>0</v>
      </c>
      <c r="AA367" s="94">
        <v>0</v>
      </c>
      <c r="AB367" s="94">
        <v>0</v>
      </c>
      <c r="AC367" s="94">
        <v>0</v>
      </c>
      <c r="AD367" s="94">
        <v>0</v>
      </c>
      <c r="AE367" s="94">
        <v>0</v>
      </c>
      <c r="AF367" s="94">
        <v>0</v>
      </c>
      <c r="AG367" s="94">
        <v>0</v>
      </c>
      <c r="AH367" s="94">
        <v>0</v>
      </c>
      <c r="AI367" s="94">
        <v>0</v>
      </c>
      <c r="AJ367" s="94">
        <v>0</v>
      </c>
      <c r="AK367" s="94">
        <v>0</v>
      </c>
      <c r="AL367" s="94">
        <v>0</v>
      </c>
      <c r="AM367" s="94">
        <v>0</v>
      </c>
      <c r="AN367" s="94">
        <v>0</v>
      </c>
      <c r="AO367" s="94">
        <v>0</v>
      </c>
      <c r="AP367" s="94">
        <v>0</v>
      </c>
      <c r="AQ367" s="94">
        <v>0</v>
      </c>
      <c r="AR367" s="94">
        <v>0</v>
      </c>
      <c r="AS367" s="94">
        <v>0</v>
      </c>
      <c r="AT367" s="94">
        <v>0</v>
      </c>
      <c r="AU367" s="94">
        <v>0</v>
      </c>
      <c r="AV367" s="94">
        <v>0</v>
      </c>
      <c r="AW367" s="94">
        <v>0</v>
      </c>
      <c r="AX367" s="66">
        <v>0</v>
      </c>
      <c r="AY367" s="66">
        <v>0</v>
      </c>
      <c r="AZ367" s="66">
        <v>0</v>
      </c>
      <c r="BA367" s="66">
        <v>0</v>
      </c>
      <c r="BB367" s="66">
        <v>0</v>
      </c>
      <c r="BC367" s="66">
        <v>0</v>
      </c>
      <c r="BD367" s="66">
        <v>0</v>
      </c>
      <c r="BE367" s="67">
        <v>0</v>
      </c>
      <c r="BF367" s="59">
        <f t="shared" si="72"/>
        <v>0</v>
      </c>
      <c r="BG367" s="59"/>
      <c r="BH367" s="59"/>
      <c r="BI367" s="60">
        <f t="shared" si="85"/>
        <v>0</v>
      </c>
      <c r="BJ367" s="59">
        <f t="shared" si="73"/>
        <v>0</v>
      </c>
      <c r="BK367" s="69">
        <f t="shared" si="74"/>
        <v>0</v>
      </c>
      <c r="BL367" s="69">
        <f t="shared" si="74"/>
        <v>0</v>
      </c>
      <c r="BM367" s="69">
        <f t="shared" si="75"/>
        <v>0</v>
      </c>
      <c r="BN367" s="69">
        <f t="shared" si="76"/>
        <v>0</v>
      </c>
      <c r="BO367" s="69">
        <f t="shared" si="77"/>
        <v>0</v>
      </c>
      <c r="BP367" s="69">
        <f t="shared" si="78"/>
        <v>0</v>
      </c>
      <c r="BQ367" s="69">
        <f t="shared" si="79"/>
        <v>0</v>
      </c>
      <c r="BR367" s="69">
        <f t="shared" si="80"/>
        <v>0</v>
      </c>
      <c r="BS367" s="69">
        <f t="shared" si="81"/>
        <v>0</v>
      </c>
      <c r="BT367" s="69">
        <f t="shared" si="82"/>
        <v>0</v>
      </c>
      <c r="BU367" s="69">
        <f t="shared" si="83"/>
        <v>0</v>
      </c>
      <c r="BV367" s="83">
        <f t="shared" si="71"/>
        <v>0</v>
      </c>
    </row>
    <row r="368" spans="1:74" x14ac:dyDescent="0.25">
      <c r="A368" s="91">
        <v>43</v>
      </c>
      <c r="B368" s="91">
        <v>201</v>
      </c>
      <c r="C368" s="91">
        <v>440069</v>
      </c>
      <c r="D368" s="91">
        <v>440849</v>
      </c>
      <c r="E368" s="63" t="s">
        <v>484</v>
      </c>
      <c r="F368" s="91" t="s">
        <v>485</v>
      </c>
      <c r="G368" s="55">
        <v>2</v>
      </c>
      <c r="H368" s="55">
        <v>2</v>
      </c>
      <c r="I368" s="94">
        <v>253.226</v>
      </c>
      <c r="J368" s="94">
        <v>64.908000000000001</v>
      </c>
      <c r="K368" s="65">
        <f t="shared" si="84"/>
        <v>318.13400000000001</v>
      </c>
      <c r="L368" s="94">
        <v>63</v>
      </c>
      <c r="M368" s="94">
        <v>5</v>
      </c>
      <c r="N368" s="94">
        <v>190.226</v>
      </c>
      <c r="O368" s="94">
        <v>59.908000000000001</v>
      </c>
      <c r="P368" s="94">
        <v>401.95</v>
      </c>
      <c r="Q368" s="94">
        <v>1298.1600000000001</v>
      </c>
      <c r="R368" s="94">
        <v>358.87299999999999</v>
      </c>
      <c r="S368" s="94">
        <v>441.339</v>
      </c>
      <c r="T368" s="94">
        <v>86</v>
      </c>
      <c r="U368" s="94">
        <v>12</v>
      </c>
      <c r="V368" s="94">
        <v>272.87299999999999</v>
      </c>
      <c r="W368" s="94">
        <v>429.339</v>
      </c>
      <c r="X368" s="94">
        <v>417.29</v>
      </c>
      <c r="Y368" s="94">
        <v>3677.83</v>
      </c>
      <c r="Z368" s="94">
        <v>9.5879999999999992</v>
      </c>
      <c r="AA368" s="94">
        <v>0</v>
      </c>
      <c r="AB368" s="94">
        <v>0</v>
      </c>
      <c r="AC368" s="94">
        <v>10</v>
      </c>
      <c r="AD368" s="94">
        <v>9.5879999999999992</v>
      </c>
      <c r="AE368" s="94">
        <v>-10</v>
      </c>
      <c r="AF368" s="94">
        <v>0</v>
      </c>
      <c r="AG368" s="94">
        <v>0</v>
      </c>
      <c r="AH368" s="94">
        <v>561.13300000000004</v>
      </c>
      <c r="AI368" s="94">
        <v>624.09500000000003</v>
      </c>
      <c r="AJ368" s="94">
        <v>707</v>
      </c>
      <c r="AK368" s="94">
        <v>653</v>
      </c>
      <c r="AL368" s="94">
        <v>-145.86699999999999</v>
      </c>
      <c r="AM368" s="94">
        <v>-28.905000000000001</v>
      </c>
      <c r="AN368" s="94">
        <v>79.37</v>
      </c>
      <c r="AO368" s="94">
        <v>95.57</v>
      </c>
      <c r="AP368" s="94">
        <v>179.44</v>
      </c>
      <c r="AQ368" s="94">
        <v>220.67</v>
      </c>
      <c r="AR368" s="94">
        <v>43</v>
      </c>
      <c r="AS368" s="94">
        <v>6</v>
      </c>
      <c r="AT368" s="94">
        <v>136.44</v>
      </c>
      <c r="AU368" s="94">
        <v>214.67</v>
      </c>
      <c r="AV368" s="94">
        <v>417.3</v>
      </c>
      <c r="AW368" s="94">
        <v>3677.83</v>
      </c>
      <c r="AX368" s="66">
        <v>126.613</v>
      </c>
      <c r="AY368" s="66">
        <v>32.454000000000001</v>
      </c>
      <c r="AZ368" s="66">
        <v>31.5</v>
      </c>
      <c r="BA368" s="66">
        <v>2.5</v>
      </c>
      <c r="BB368" s="66">
        <v>95.113</v>
      </c>
      <c r="BC368" s="66">
        <v>29.954000000000001</v>
      </c>
      <c r="BD368" s="66">
        <v>401.94603174603174</v>
      </c>
      <c r="BE368" s="67">
        <v>1298.1600000000001</v>
      </c>
      <c r="BF368" s="59">
        <f t="shared" si="72"/>
        <v>0</v>
      </c>
      <c r="BG368" s="59"/>
      <c r="BH368" s="59"/>
      <c r="BI368" s="60">
        <f t="shared" si="85"/>
        <v>118.21232746922304</v>
      </c>
      <c r="BJ368" s="59">
        <f t="shared" si="73"/>
        <v>118.21232746922304</v>
      </c>
      <c r="BK368" s="69">
        <f t="shared" si="74"/>
        <v>94.093793293773928</v>
      </c>
      <c r="BL368" s="69">
        <f t="shared" si="74"/>
        <v>24.118534175449117</v>
      </c>
      <c r="BM368" s="69">
        <f t="shared" si="75"/>
        <v>1026.142803433306</v>
      </c>
      <c r="BN368" s="69">
        <f t="shared" si="76"/>
        <v>47.832706259189713</v>
      </c>
      <c r="BO368" s="69">
        <f t="shared" si="77"/>
        <v>978.31009717411632</v>
      </c>
      <c r="BP368" s="69">
        <f t="shared" si="78"/>
        <v>990.57078643142597</v>
      </c>
      <c r="BQ368" s="69">
        <f t="shared" si="79"/>
        <v>12.26068925730962</v>
      </c>
      <c r="BR368" s="69">
        <f t="shared" si="80"/>
        <v>978.31009717411632</v>
      </c>
      <c r="BS368" s="69">
        <f t="shared" si="81"/>
        <v>-932.04901013953202</v>
      </c>
      <c r="BT368" s="69">
        <f t="shared" si="82"/>
        <v>-966.45225225597687</v>
      </c>
      <c r="BU368" s="69">
        <f t="shared" si="83"/>
        <v>-1898.501262395509</v>
      </c>
      <c r="BV368" s="83">
        <f t="shared" si="71"/>
        <v>0</v>
      </c>
    </row>
    <row r="369" spans="1:74" x14ac:dyDescent="0.25">
      <c r="A369" s="91">
        <v>43</v>
      </c>
      <c r="B369" s="91">
        <v>203</v>
      </c>
      <c r="C369" s="91">
        <v>440069</v>
      </c>
      <c r="D369" s="91">
        <v>440209</v>
      </c>
      <c r="E369" s="63" t="s">
        <v>484</v>
      </c>
      <c r="F369" s="91" t="s">
        <v>486</v>
      </c>
      <c r="G369" s="55">
        <v>6</v>
      </c>
      <c r="H369" s="55">
        <v>6</v>
      </c>
      <c r="I369" s="94">
        <v>14304.896000000001</v>
      </c>
      <c r="J369" s="94">
        <v>37475.966</v>
      </c>
      <c r="K369" s="65">
        <f t="shared" si="84"/>
        <v>51780.862000000001</v>
      </c>
      <c r="L369" s="94">
        <v>19627</v>
      </c>
      <c r="M369" s="94">
        <v>51290</v>
      </c>
      <c r="N369" s="94">
        <v>-5322.1040000000003</v>
      </c>
      <c r="O369" s="94">
        <v>-13814.034</v>
      </c>
      <c r="P369" s="94">
        <v>72.88</v>
      </c>
      <c r="Q369" s="94">
        <v>73.069999999999993</v>
      </c>
      <c r="R369" s="94">
        <v>24062.684000000001</v>
      </c>
      <c r="S369" s="94">
        <v>54705.896999999997</v>
      </c>
      <c r="T369" s="94">
        <v>34327</v>
      </c>
      <c r="U369" s="94">
        <v>72995</v>
      </c>
      <c r="V369" s="94">
        <v>-10264.316000000001</v>
      </c>
      <c r="W369" s="94">
        <v>-18289.102999999999</v>
      </c>
      <c r="X369" s="94">
        <v>70.099999999999994</v>
      </c>
      <c r="Y369" s="94">
        <v>74.94</v>
      </c>
      <c r="Z369" s="94">
        <v>10324.462</v>
      </c>
      <c r="AA369" s="94">
        <v>10249.51</v>
      </c>
      <c r="AB369" s="94">
        <v>9581</v>
      </c>
      <c r="AC369" s="94">
        <v>9499</v>
      </c>
      <c r="AD369" s="94">
        <v>743.46199999999999</v>
      </c>
      <c r="AE369" s="94">
        <v>750.51</v>
      </c>
      <c r="AF369" s="94">
        <v>107.76</v>
      </c>
      <c r="AG369" s="94">
        <v>107.9</v>
      </c>
      <c r="AH369" s="94">
        <v>34726.012999999999</v>
      </c>
      <c r="AI369" s="94">
        <v>65630.982999999993</v>
      </c>
      <c r="AJ369" s="94">
        <v>46565</v>
      </c>
      <c r="AK369" s="94">
        <v>85100</v>
      </c>
      <c r="AL369" s="94">
        <v>-11838.986999999999</v>
      </c>
      <c r="AM369" s="94">
        <v>-19469.017</v>
      </c>
      <c r="AN369" s="94">
        <v>74.58</v>
      </c>
      <c r="AO369" s="94">
        <v>77.12</v>
      </c>
      <c r="AP369" s="94">
        <v>4010.45</v>
      </c>
      <c r="AQ369" s="94">
        <v>9117.65</v>
      </c>
      <c r="AR369" s="94">
        <v>5721.17</v>
      </c>
      <c r="AS369" s="94">
        <v>12165.83</v>
      </c>
      <c r="AT369" s="94">
        <v>-1710.72</v>
      </c>
      <c r="AU369" s="94">
        <v>-3048.18</v>
      </c>
      <c r="AV369" s="94">
        <v>70.099999999999994</v>
      </c>
      <c r="AW369" s="94">
        <v>74.94</v>
      </c>
      <c r="AX369" s="66">
        <v>2384.1493333333333</v>
      </c>
      <c r="AY369" s="66">
        <v>6245.9943333333331</v>
      </c>
      <c r="AZ369" s="66">
        <v>3271.1666666666665</v>
      </c>
      <c r="BA369" s="66">
        <v>8548.3333333333339</v>
      </c>
      <c r="BB369" s="66">
        <v>-887.01733333333323</v>
      </c>
      <c r="BC369" s="66">
        <v>-2302.3390000000009</v>
      </c>
      <c r="BD369" s="66">
        <v>72.883762164365422</v>
      </c>
      <c r="BE369" s="67">
        <v>73.066808344706558</v>
      </c>
      <c r="BF369" s="59">
        <f t="shared" si="72"/>
        <v>0</v>
      </c>
      <c r="BG369" s="59"/>
      <c r="BH369" s="59"/>
      <c r="BI369" s="60">
        <f t="shared" si="85"/>
        <v>19240.748286516522</v>
      </c>
      <c r="BJ369" s="59">
        <f t="shared" si="73"/>
        <v>19240.748286516522</v>
      </c>
      <c r="BK369" s="69">
        <f t="shared" si="74"/>
        <v>5315.4175610440216</v>
      </c>
      <c r="BL369" s="69">
        <f t="shared" si="74"/>
        <v>13925.3307254725</v>
      </c>
      <c r="BM369" s="69">
        <f t="shared" si="75"/>
        <v>5637.0299512581496</v>
      </c>
      <c r="BN369" s="69">
        <f t="shared" si="76"/>
        <v>2702.0996597358007</v>
      </c>
      <c r="BO369" s="69">
        <f t="shared" si="77"/>
        <v>2934.9302915223489</v>
      </c>
      <c r="BP369" s="69">
        <f t="shared" si="78"/>
        <v>10013.890877944679</v>
      </c>
      <c r="BQ369" s="69">
        <f t="shared" si="79"/>
        <v>7078.9605864223304</v>
      </c>
      <c r="BR369" s="69">
        <f t="shared" si="80"/>
        <v>2934.9302915223489</v>
      </c>
      <c r="BS369" s="69">
        <f t="shared" si="81"/>
        <v>-321.61239021412803</v>
      </c>
      <c r="BT369" s="69">
        <f t="shared" si="82"/>
        <v>3911.4398475278213</v>
      </c>
      <c r="BU369" s="69">
        <f t="shared" si="83"/>
        <v>3589.8274573136932</v>
      </c>
      <c r="BV369" s="83">
        <f t="shared" si="71"/>
        <v>0</v>
      </c>
    </row>
    <row r="370" spans="1:74" ht="15" customHeight="1" x14ac:dyDescent="0.25">
      <c r="A370" s="91">
        <v>43</v>
      </c>
      <c r="B370" s="91">
        <v>205</v>
      </c>
      <c r="C370" s="91">
        <v>440406</v>
      </c>
      <c r="D370" s="91">
        <v>440069</v>
      </c>
      <c r="E370" s="63" t="s">
        <v>487</v>
      </c>
      <c r="F370" s="91" t="s">
        <v>484</v>
      </c>
      <c r="G370" s="55">
        <v>3</v>
      </c>
      <c r="H370" s="55">
        <v>3</v>
      </c>
      <c r="I370" s="94">
        <v>79.131</v>
      </c>
      <c r="J370" s="94">
        <v>232.85300000000001</v>
      </c>
      <c r="K370" s="65">
        <f t="shared" si="84"/>
        <v>311.98400000000004</v>
      </c>
      <c r="L370" s="94">
        <v>54</v>
      </c>
      <c r="M370" s="94">
        <v>242</v>
      </c>
      <c r="N370" s="94">
        <v>25.131</v>
      </c>
      <c r="O370" s="94">
        <v>-9.1470000000000002</v>
      </c>
      <c r="P370" s="94">
        <v>146.54</v>
      </c>
      <c r="Q370" s="94">
        <v>96.22</v>
      </c>
      <c r="R370" s="94">
        <v>130.39400000000001</v>
      </c>
      <c r="S370" s="94">
        <v>352.899</v>
      </c>
      <c r="T370" s="94">
        <v>106</v>
      </c>
      <c r="U370" s="94">
        <v>358</v>
      </c>
      <c r="V370" s="94">
        <v>24.393999999999998</v>
      </c>
      <c r="W370" s="94">
        <v>-5.101</v>
      </c>
      <c r="X370" s="94">
        <v>123.01</v>
      </c>
      <c r="Y370" s="94">
        <v>98.58</v>
      </c>
      <c r="Z370" s="94">
        <v>19380.289000000001</v>
      </c>
      <c r="AA370" s="94">
        <v>19231</v>
      </c>
      <c r="AB370" s="94">
        <v>18183</v>
      </c>
      <c r="AC370" s="94">
        <v>18090</v>
      </c>
      <c r="AD370" s="94">
        <v>1197.289</v>
      </c>
      <c r="AE370" s="94">
        <v>1141</v>
      </c>
      <c r="AF370" s="94">
        <v>106.58</v>
      </c>
      <c r="AG370" s="94">
        <v>106.31</v>
      </c>
      <c r="AH370" s="94">
        <v>19606.789000000001</v>
      </c>
      <c r="AI370" s="94">
        <v>19700.191999999999</v>
      </c>
      <c r="AJ370" s="94">
        <v>18425</v>
      </c>
      <c r="AK370" s="94">
        <v>18660</v>
      </c>
      <c r="AL370" s="94">
        <v>1181.789</v>
      </c>
      <c r="AM370" s="94">
        <v>1040.192</v>
      </c>
      <c r="AN370" s="94">
        <v>106.41</v>
      </c>
      <c r="AO370" s="94">
        <v>105.57</v>
      </c>
      <c r="AP370" s="94">
        <v>43.46</v>
      </c>
      <c r="AQ370" s="94">
        <v>117.63</v>
      </c>
      <c r="AR370" s="94">
        <v>35.33</v>
      </c>
      <c r="AS370" s="94">
        <v>119.33</v>
      </c>
      <c r="AT370" s="94">
        <v>8.1300000000000008</v>
      </c>
      <c r="AU370" s="94">
        <v>-1.7</v>
      </c>
      <c r="AV370" s="94">
        <v>123.01</v>
      </c>
      <c r="AW370" s="94">
        <v>98.58</v>
      </c>
      <c r="AX370" s="66">
        <v>26.376999999999999</v>
      </c>
      <c r="AY370" s="66">
        <v>77.617666666666665</v>
      </c>
      <c r="AZ370" s="66">
        <v>18</v>
      </c>
      <c r="BA370" s="66">
        <v>80.666666666666671</v>
      </c>
      <c r="BB370" s="66">
        <v>8.3769999999999989</v>
      </c>
      <c r="BC370" s="66">
        <v>-3.0490000000000066</v>
      </c>
      <c r="BD370" s="66">
        <v>146.53888888888889</v>
      </c>
      <c r="BE370" s="67">
        <v>96.220247933884281</v>
      </c>
      <c r="BF370" s="59">
        <f t="shared" si="72"/>
        <v>0</v>
      </c>
      <c r="BG370" s="59"/>
      <c r="BH370" s="59"/>
      <c r="BI370" s="60">
        <f t="shared" si="85"/>
        <v>115.92710861824918</v>
      </c>
      <c r="BJ370" s="59">
        <f t="shared" si="73"/>
        <v>115.92710861824918</v>
      </c>
      <c r="BK370" s="69">
        <f t="shared" si="74"/>
        <v>29.403520796164788</v>
      </c>
      <c r="BL370" s="69">
        <f t="shared" si="74"/>
        <v>86.52358782208438</v>
      </c>
      <c r="BM370" s="69">
        <f t="shared" si="75"/>
        <v>1482.4124650688125</v>
      </c>
      <c r="BN370" s="69">
        <f t="shared" si="76"/>
        <v>14.947319307638004</v>
      </c>
      <c r="BO370" s="69">
        <f t="shared" si="77"/>
        <v>1467.4651457611744</v>
      </c>
      <c r="BP370" s="69">
        <f t="shared" si="78"/>
        <v>1511.4495278963861</v>
      </c>
      <c r="BQ370" s="69">
        <f t="shared" si="79"/>
        <v>43.984382135211639</v>
      </c>
      <c r="BR370" s="69">
        <f t="shared" si="80"/>
        <v>1467.4651457611744</v>
      </c>
      <c r="BS370" s="69">
        <f t="shared" si="81"/>
        <v>-1453.0089442726478</v>
      </c>
      <c r="BT370" s="69">
        <f t="shared" si="82"/>
        <v>-1424.9259400743017</v>
      </c>
      <c r="BU370" s="69">
        <f t="shared" si="83"/>
        <v>-2877.9348843469497</v>
      </c>
      <c r="BV370" s="83">
        <f t="shared" si="71"/>
        <v>0</v>
      </c>
    </row>
    <row r="371" spans="1:74" x14ac:dyDescent="0.25">
      <c r="A371" s="91">
        <v>43</v>
      </c>
      <c r="B371" s="91">
        <v>207</v>
      </c>
      <c r="C371" s="91">
        <v>440069</v>
      </c>
      <c r="D371" s="91">
        <v>441108</v>
      </c>
      <c r="E371" s="63" t="s">
        <v>484</v>
      </c>
      <c r="F371" s="91" t="s">
        <v>488</v>
      </c>
      <c r="G371" s="55">
        <v>23</v>
      </c>
      <c r="H371" s="55">
        <v>23</v>
      </c>
      <c r="I371" s="94">
        <v>100666.38800000001</v>
      </c>
      <c r="J371" s="94">
        <v>79895.320000000007</v>
      </c>
      <c r="K371" s="65">
        <f t="shared" si="84"/>
        <v>180561.70800000001</v>
      </c>
      <c r="L371" s="94">
        <v>156066</v>
      </c>
      <c r="M371" s="94">
        <v>107135</v>
      </c>
      <c r="N371" s="94">
        <v>-55399.612000000001</v>
      </c>
      <c r="O371" s="94">
        <v>-27239.68</v>
      </c>
      <c r="P371" s="94">
        <v>64.5</v>
      </c>
      <c r="Q371" s="94">
        <v>74.569999999999993</v>
      </c>
      <c r="R371" s="94">
        <v>148734.80799999999</v>
      </c>
      <c r="S371" s="94">
        <v>125017.368</v>
      </c>
      <c r="T371" s="94">
        <v>224336</v>
      </c>
      <c r="U371" s="94">
        <v>176212</v>
      </c>
      <c r="V371" s="94">
        <v>-75601.191999999995</v>
      </c>
      <c r="W371" s="94">
        <v>-51194.631999999998</v>
      </c>
      <c r="X371" s="94">
        <v>66.3</v>
      </c>
      <c r="Y371" s="94">
        <v>70.95</v>
      </c>
      <c r="Z371" s="94">
        <v>25693.251</v>
      </c>
      <c r="AA371" s="94">
        <v>25649.201000000001</v>
      </c>
      <c r="AB371" s="94">
        <v>17011</v>
      </c>
      <c r="AC371" s="94">
        <v>16725</v>
      </c>
      <c r="AD371" s="94">
        <v>8682.2510000000002</v>
      </c>
      <c r="AE371" s="94">
        <v>8924.2009999999991</v>
      </c>
      <c r="AF371" s="94">
        <v>151.04</v>
      </c>
      <c r="AG371" s="94">
        <v>153.36000000000001</v>
      </c>
      <c r="AH371" s="94">
        <v>175541.859</v>
      </c>
      <c r="AI371" s="94">
        <v>151511.07399999999</v>
      </c>
      <c r="AJ371" s="94">
        <v>244832</v>
      </c>
      <c r="AK371" s="94">
        <v>197277</v>
      </c>
      <c r="AL371" s="94">
        <v>-69290.141000000003</v>
      </c>
      <c r="AM371" s="94">
        <v>-45765.925999999999</v>
      </c>
      <c r="AN371" s="94">
        <v>71.7</v>
      </c>
      <c r="AO371" s="94">
        <v>76.8</v>
      </c>
      <c r="AP371" s="94">
        <v>6466.73</v>
      </c>
      <c r="AQ371" s="94">
        <v>5435.54</v>
      </c>
      <c r="AR371" s="94">
        <v>9753.74</v>
      </c>
      <c r="AS371" s="94">
        <v>7661.39</v>
      </c>
      <c r="AT371" s="94">
        <v>-3287.01</v>
      </c>
      <c r="AU371" s="94">
        <v>-2225.85</v>
      </c>
      <c r="AV371" s="94">
        <v>66.3</v>
      </c>
      <c r="AW371" s="94">
        <v>70.95</v>
      </c>
      <c r="AX371" s="66">
        <v>4376.7994782608703</v>
      </c>
      <c r="AY371" s="66">
        <v>3473.7095652173916</v>
      </c>
      <c r="AZ371" s="66">
        <v>6785.478260869565</v>
      </c>
      <c r="BA371" s="66">
        <v>4658.04347826087</v>
      </c>
      <c r="BB371" s="66">
        <v>-2408.6787826086947</v>
      </c>
      <c r="BC371" s="66">
        <v>-1184.3339130434783</v>
      </c>
      <c r="BD371" s="66">
        <v>64.502446400881681</v>
      </c>
      <c r="BE371" s="67">
        <v>74.574434125169176</v>
      </c>
      <c r="BF371" s="59">
        <f t="shared" si="72"/>
        <v>0</v>
      </c>
      <c r="BG371" s="59"/>
      <c r="BH371" s="59"/>
      <c r="BI371" s="60">
        <f t="shared" si="85"/>
        <v>67093.173802543053</v>
      </c>
      <c r="BJ371" s="59">
        <f t="shared" si="73"/>
        <v>67093.173802543053</v>
      </c>
      <c r="BK371" s="69">
        <f t="shared" si="74"/>
        <v>37405.646750739834</v>
      </c>
      <c r="BL371" s="69">
        <f t="shared" si="74"/>
        <v>29687.527051803219</v>
      </c>
      <c r="BM371" s="69">
        <f t="shared" si="75"/>
        <v>30265.776906985331</v>
      </c>
      <c r="BN371" s="69">
        <f t="shared" si="76"/>
        <v>19015.210789482993</v>
      </c>
      <c r="BO371" s="69">
        <f t="shared" si="77"/>
        <v>11250.566117502338</v>
      </c>
      <c r="BP371" s="69">
        <f t="shared" si="78"/>
        <v>26342.260386826834</v>
      </c>
      <c r="BQ371" s="69">
        <f t="shared" si="79"/>
        <v>15091.694269324498</v>
      </c>
      <c r="BR371" s="69">
        <f t="shared" si="80"/>
        <v>11250.566117502338</v>
      </c>
      <c r="BS371" s="69">
        <f t="shared" si="81"/>
        <v>7139.8698437545027</v>
      </c>
      <c r="BT371" s="69">
        <f t="shared" si="82"/>
        <v>3345.2666649763851</v>
      </c>
      <c r="BU371" s="69">
        <f t="shared" si="83"/>
        <v>10485.136508730888</v>
      </c>
      <c r="BV371" s="83">
        <f t="shared" si="71"/>
        <v>0</v>
      </c>
    </row>
    <row r="372" spans="1:74" x14ac:dyDescent="0.25">
      <c r="A372" s="91">
        <v>43</v>
      </c>
      <c r="B372" s="91">
        <v>209</v>
      </c>
      <c r="C372" s="91">
        <v>441108</v>
      </c>
      <c r="D372" s="91">
        <v>441606</v>
      </c>
      <c r="E372" s="63" t="s">
        <v>488</v>
      </c>
      <c r="F372" s="91" t="s">
        <v>489</v>
      </c>
      <c r="G372" s="55">
        <v>76</v>
      </c>
      <c r="H372" s="55">
        <v>76</v>
      </c>
      <c r="I372" s="94">
        <v>2591.0129999999999</v>
      </c>
      <c r="J372" s="94">
        <v>11557.406000000001</v>
      </c>
      <c r="K372" s="65">
        <f t="shared" si="84"/>
        <v>14148.419000000002</v>
      </c>
      <c r="L372" s="94">
        <v>262</v>
      </c>
      <c r="M372" s="94">
        <v>6832</v>
      </c>
      <c r="N372" s="94">
        <v>2329.0129999999999</v>
      </c>
      <c r="O372" s="94">
        <v>4725.4059999999999</v>
      </c>
      <c r="P372" s="94">
        <v>988.94</v>
      </c>
      <c r="Q372" s="94">
        <v>169.17</v>
      </c>
      <c r="R372" s="94">
        <v>6788.5910000000003</v>
      </c>
      <c r="S372" s="94">
        <v>17179.495999999999</v>
      </c>
      <c r="T372" s="94">
        <v>541</v>
      </c>
      <c r="U372" s="94">
        <v>9781</v>
      </c>
      <c r="V372" s="94">
        <v>6247.5910000000003</v>
      </c>
      <c r="W372" s="94">
        <v>7398.4960000000001</v>
      </c>
      <c r="X372" s="94">
        <v>1254.82</v>
      </c>
      <c r="Y372" s="94">
        <v>175.64</v>
      </c>
      <c r="Z372" s="94">
        <v>7341.9859999999999</v>
      </c>
      <c r="AA372" s="94">
        <v>7465.8360000000002</v>
      </c>
      <c r="AB372" s="94">
        <v>8146</v>
      </c>
      <c r="AC372" s="94">
        <v>8172</v>
      </c>
      <c r="AD372" s="94">
        <v>-804.01400000000001</v>
      </c>
      <c r="AE372" s="94">
        <v>-706.16399999999999</v>
      </c>
      <c r="AF372" s="94">
        <v>90.13</v>
      </c>
      <c r="AG372" s="94">
        <v>91.36</v>
      </c>
      <c r="AH372" s="94">
        <v>18069.561000000002</v>
      </c>
      <c r="AI372" s="94">
        <v>29933.839</v>
      </c>
      <c r="AJ372" s="94">
        <v>19640</v>
      </c>
      <c r="AK372" s="94">
        <v>35062</v>
      </c>
      <c r="AL372" s="94">
        <v>-1570.4390000000001</v>
      </c>
      <c r="AM372" s="94">
        <v>-5128.1610000000001</v>
      </c>
      <c r="AN372" s="94">
        <v>92</v>
      </c>
      <c r="AO372" s="94">
        <v>85.37</v>
      </c>
      <c r="AP372" s="94">
        <v>89.32</v>
      </c>
      <c r="AQ372" s="94">
        <v>226.05</v>
      </c>
      <c r="AR372" s="94">
        <v>7.12</v>
      </c>
      <c r="AS372" s="94">
        <v>128.69999999999999</v>
      </c>
      <c r="AT372" s="94">
        <v>82.2</v>
      </c>
      <c r="AU372" s="94">
        <v>97.35</v>
      </c>
      <c r="AV372" s="94">
        <v>1254.49</v>
      </c>
      <c r="AW372" s="94">
        <v>175.64</v>
      </c>
      <c r="AX372" s="66">
        <v>34.092276315789469</v>
      </c>
      <c r="AY372" s="66">
        <v>152.07113157894739</v>
      </c>
      <c r="AZ372" s="66">
        <v>3.4473684210526314</v>
      </c>
      <c r="BA372" s="66">
        <v>89.89473684210526</v>
      </c>
      <c r="BB372" s="66">
        <v>30.644907894736839</v>
      </c>
      <c r="BC372" s="66">
        <v>62.176394736842127</v>
      </c>
      <c r="BD372" s="66">
        <v>988.93625954198467</v>
      </c>
      <c r="BE372" s="67">
        <v>169.16577868852463</v>
      </c>
      <c r="BF372" s="59">
        <f t="shared" si="72"/>
        <v>0</v>
      </c>
      <c r="BG372" s="59"/>
      <c r="BH372" s="59"/>
      <c r="BI372" s="60">
        <f t="shared" si="85"/>
        <v>5257.2737902889266</v>
      </c>
      <c r="BJ372" s="59">
        <f t="shared" si="73"/>
        <v>5257.2737902889266</v>
      </c>
      <c r="BK372" s="69">
        <f t="shared" si="74"/>
        <v>962.76939036070962</v>
      </c>
      <c r="BL372" s="69">
        <f t="shared" si="74"/>
        <v>4294.504399928217</v>
      </c>
      <c r="BM372" s="69">
        <f t="shared" si="75"/>
        <v>37665.208805925256</v>
      </c>
      <c r="BN372" s="69">
        <f t="shared" si="76"/>
        <v>489.42511330883053</v>
      </c>
      <c r="BO372" s="69">
        <f t="shared" si="77"/>
        <v>37175.783692616424</v>
      </c>
      <c r="BP372" s="69">
        <f t="shared" si="78"/>
        <v>39358.900775049493</v>
      </c>
      <c r="BQ372" s="69">
        <f t="shared" si="79"/>
        <v>2183.1170824330707</v>
      </c>
      <c r="BR372" s="69">
        <f t="shared" si="80"/>
        <v>37175.783692616424</v>
      </c>
      <c r="BS372" s="69">
        <f t="shared" si="81"/>
        <v>-36702.43941556455</v>
      </c>
      <c r="BT372" s="69">
        <f t="shared" si="82"/>
        <v>-35064.396375121272</v>
      </c>
      <c r="BU372" s="69">
        <f t="shared" si="83"/>
        <v>-71766.835790685815</v>
      </c>
      <c r="BV372" s="83">
        <f t="shared" si="71"/>
        <v>0</v>
      </c>
    </row>
    <row r="373" spans="1:74" x14ac:dyDescent="0.25">
      <c r="A373" s="91">
        <v>43</v>
      </c>
      <c r="B373" s="91">
        <v>211</v>
      </c>
      <c r="C373" s="91">
        <v>441108</v>
      </c>
      <c r="D373" s="91">
        <v>442806</v>
      </c>
      <c r="E373" s="63" t="s">
        <v>488</v>
      </c>
      <c r="F373" s="91" t="s">
        <v>490</v>
      </c>
      <c r="G373" s="55">
        <v>123</v>
      </c>
      <c r="H373" s="55">
        <v>123</v>
      </c>
      <c r="I373" s="94">
        <v>585165.67500000005</v>
      </c>
      <c r="J373" s="94">
        <v>469859.14600000001</v>
      </c>
      <c r="K373" s="65">
        <f t="shared" si="84"/>
        <v>1055024.821</v>
      </c>
      <c r="L373" s="94">
        <v>900233</v>
      </c>
      <c r="M373" s="94">
        <v>643156</v>
      </c>
      <c r="N373" s="94">
        <v>-315067.32500000001</v>
      </c>
      <c r="O373" s="94">
        <v>-173296.85399999999</v>
      </c>
      <c r="P373" s="94">
        <v>65</v>
      </c>
      <c r="Q373" s="94">
        <v>73.06</v>
      </c>
      <c r="R373" s="94">
        <v>877374.19900000002</v>
      </c>
      <c r="S373" s="94">
        <v>751745.35699999996</v>
      </c>
      <c r="T373" s="94">
        <v>1305886</v>
      </c>
      <c r="U373" s="94">
        <v>1080183</v>
      </c>
      <c r="V373" s="94">
        <v>-428511.80099999998</v>
      </c>
      <c r="W373" s="94">
        <v>-328437.64299999998</v>
      </c>
      <c r="X373" s="94">
        <v>67.19</v>
      </c>
      <c r="Y373" s="94">
        <v>69.59</v>
      </c>
      <c r="Z373" s="94">
        <v>145925.27100000001</v>
      </c>
      <c r="AA373" s="94">
        <v>145304.15700000001</v>
      </c>
      <c r="AB373" s="94">
        <v>138062</v>
      </c>
      <c r="AC373" s="94">
        <v>136519</v>
      </c>
      <c r="AD373" s="94">
        <v>7863.2709999999997</v>
      </c>
      <c r="AE373" s="94">
        <v>8785.1569999999992</v>
      </c>
      <c r="AF373" s="94">
        <v>105.7</v>
      </c>
      <c r="AG373" s="94">
        <v>106.44</v>
      </c>
      <c r="AH373" s="94">
        <v>1037026.09</v>
      </c>
      <c r="AI373" s="94">
        <v>901554.12899999996</v>
      </c>
      <c r="AJ373" s="94">
        <v>1490790</v>
      </c>
      <c r="AK373" s="94">
        <v>1238053</v>
      </c>
      <c r="AL373" s="94">
        <v>-453763.91</v>
      </c>
      <c r="AM373" s="94">
        <v>-336498.87099999998</v>
      </c>
      <c r="AN373" s="94">
        <v>69.56</v>
      </c>
      <c r="AO373" s="94">
        <v>72.819999999999993</v>
      </c>
      <c r="AP373" s="94">
        <v>7133.12</v>
      </c>
      <c r="AQ373" s="94">
        <v>6111.75</v>
      </c>
      <c r="AR373" s="94">
        <v>10616.96</v>
      </c>
      <c r="AS373" s="94">
        <v>8781.98</v>
      </c>
      <c r="AT373" s="94">
        <v>-3483.84</v>
      </c>
      <c r="AU373" s="94">
        <v>-2670.23</v>
      </c>
      <c r="AV373" s="94">
        <v>67.19</v>
      </c>
      <c r="AW373" s="94">
        <v>69.59</v>
      </c>
      <c r="AX373" s="66">
        <v>4757.4445121951221</v>
      </c>
      <c r="AY373" s="66">
        <v>3819.9930569105691</v>
      </c>
      <c r="AZ373" s="66">
        <v>7318.9674796747968</v>
      </c>
      <c r="BA373" s="66">
        <v>5228.9105691056911</v>
      </c>
      <c r="BB373" s="66">
        <v>-2561.5229674796747</v>
      </c>
      <c r="BC373" s="66">
        <v>-1408.9175121951221</v>
      </c>
      <c r="BD373" s="66">
        <v>65.001580146473188</v>
      </c>
      <c r="BE373" s="67">
        <v>73.05523792050451</v>
      </c>
      <c r="BF373" s="59">
        <f t="shared" si="72"/>
        <v>0</v>
      </c>
      <c r="BG373" s="59"/>
      <c r="BH373" s="59"/>
      <c r="BI373" s="60">
        <f t="shared" si="85"/>
        <v>392026.4405194365</v>
      </c>
      <c r="BJ373" s="59">
        <f t="shared" si="73"/>
        <v>392026.4405194365</v>
      </c>
      <c r="BK373" s="69">
        <f t="shared" si="74"/>
        <v>217436.03763460976</v>
      </c>
      <c r="BL373" s="69">
        <f t="shared" si="74"/>
        <v>174590.40288482676</v>
      </c>
      <c r="BM373" s="69">
        <f t="shared" si="75"/>
        <v>170699.97288689454</v>
      </c>
      <c r="BN373" s="69">
        <f t="shared" si="76"/>
        <v>110533.9019106864</v>
      </c>
      <c r="BO373" s="69">
        <f t="shared" si="77"/>
        <v>60166.070976208153</v>
      </c>
      <c r="BP373" s="69">
        <f t="shared" si="78"/>
        <v>148919.33688812767</v>
      </c>
      <c r="BQ373" s="69">
        <f t="shared" si="79"/>
        <v>88753.26591191953</v>
      </c>
      <c r="BR373" s="69">
        <f t="shared" si="80"/>
        <v>60166.070976208153</v>
      </c>
      <c r="BS373" s="69">
        <f t="shared" si="81"/>
        <v>46736.064747715223</v>
      </c>
      <c r="BT373" s="69">
        <f t="shared" si="82"/>
        <v>25671.065996699093</v>
      </c>
      <c r="BU373" s="69">
        <f t="shared" si="83"/>
        <v>72407.130744414317</v>
      </c>
      <c r="BV373" s="83">
        <f t="shared" si="71"/>
        <v>0</v>
      </c>
    </row>
    <row r="374" spans="1:74" x14ac:dyDescent="0.25">
      <c r="A374" s="91">
        <v>43</v>
      </c>
      <c r="B374" s="91">
        <v>213</v>
      </c>
      <c r="C374" s="91">
        <v>442806</v>
      </c>
      <c r="D374" s="91">
        <v>442844</v>
      </c>
      <c r="E374" s="63" t="s">
        <v>491</v>
      </c>
      <c r="F374" s="91" t="s">
        <v>492</v>
      </c>
      <c r="G374" s="55">
        <v>12</v>
      </c>
      <c r="H374" s="55">
        <v>12</v>
      </c>
      <c r="I374" s="94">
        <v>261766.97200000001</v>
      </c>
      <c r="J374" s="94">
        <v>130824.38400000001</v>
      </c>
      <c r="K374" s="65">
        <f t="shared" si="84"/>
        <v>392591.35600000003</v>
      </c>
      <c r="L374" s="94">
        <v>257307</v>
      </c>
      <c r="M374" s="94">
        <v>150397</v>
      </c>
      <c r="N374" s="94">
        <v>4459.9719999999998</v>
      </c>
      <c r="O374" s="94">
        <v>-19572.616000000002</v>
      </c>
      <c r="P374" s="94">
        <v>101.73</v>
      </c>
      <c r="Q374" s="94">
        <v>86.99</v>
      </c>
      <c r="R374" s="94">
        <v>369078.38900000002</v>
      </c>
      <c r="S374" s="94">
        <v>245478.511</v>
      </c>
      <c r="T374" s="94">
        <v>361158</v>
      </c>
      <c r="U374" s="94">
        <v>268409</v>
      </c>
      <c r="V374" s="94">
        <v>7920.3890000000001</v>
      </c>
      <c r="W374" s="94">
        <v>-22930.489000000001</v>
      </c>
      <c r="X374" s="94">
        <v>102.19</v>
      </c>
      <c r="Y374" s="94">
        <v>91.46</v>
      </c>
      <c r="Z374" s="94">
        <v>16503.547999999999</v>
      </c>
      <c r="AA374" s="94">
        <v>16519.84</v>
      </c>
      <c r="AB374" s="94">
        <v>15691</v>
      </c>
      <c r="AC374" s="94">
        <v>15598</v>
      </c>
      <c r="AD374" s="94">
        <v>812.548</v>
      </c>
      <c r="AE374" s="94">
        <v>921.84</v>
      </c>
      <c r="AF374" s="94">
        <v>105.18</v>
      </c>
      <c r="AG374" s="94">
        <v>105.91</v>
      </c>
      <c r="AH374" s="94">
        <v>387865.09299999999</v>
      </c>
      <c r="AI374" s="94">
        <v>264397.266</v>
      </c>
      <c r="AJ374" s="94">
        <v>380419</v>
      </c>
      <c r="AK374" s="94">
        <v>286004</v>
      </c>
      <c r="AL374" s="94">
        <v>7446.0929999999998</v>
      </c>
      <c r="AM374" s="94">
        <v>-21606.734</v>
      </c>
      <c r="AN374" s="94">
        <v>101.96</v>
      </c>
      <c r="AO374" s="94">
        <v>92.45</v>
      </c>
      <c r="AP374" s="94">
        <v>30756.53</v>
      </c>
      <c r="AQ374" s="94">
        <v>20456.54</v>
      </c>
      <c r="AR374" s="94">
        <v>30096.5</v>
      </c>
      <c r="AS374" s="94">
        <v>22367.42</v>
      </c>
      <c r="AT374" s="94">
        <v>660.03</v>
      </c>
      <c r="AU374" s="94">
        <v>-1910.88</v>
      </c>
      <c r="AV374" s="94">
        <v>102.19</v>
      </c>
      <c r="AW374" s="94">
        <v>91.46</v>
      </c>
      <c r="AX374" s="66">
        <v>21813.914333333334</v>
      </c>
      <c r="AY374" s="66">
        <v>10902.032000000001</v>
      </c>
      <c r="AZ374" s="66">
        <v>21442.25</v>
      </c>
      <c r="BA374" s="66">
        <v>12533.083333333334</v>
      </c>
      <c r="BB374" s="66">
        <v>371.66433333333407</v>
      </c>
      <c r="BC374" s="66">
        <v>-1631.0513333333329</v>
      </c>
      <c r="BD374" s="66">
        <v>101.73332711508043</v>
      </c>
      <c r="BE374" s="67">
        <v>86.986032966083101</v>
      </c>
      <c r="BF374" s="59">
        <f t="shared" si="72"/>
        <v>0</v>
      </c>
      <c r="BG374" s="59"/>
      <c r="BH374" s="59"/>
      <c r="BI374" s="60">
        <f t="shared" si="85"/>
        <v>145879.21422123484</v>
      </c>
      <c r="BJ374" s="59">
        <f t="shared" si="73"/>
        <v>145879.21422123484</v>
      </c>
      <c r="BK374" s="69">
        <f t="shared" si="74"/>
        <v>97267.450240121892</v>
      </c>
      <c r="BL374" s="69">
        <f t="shared" si="74"/>
        <v>48611.763981112941</v>
      </c>
      <c r="BM374" s="69">
        <f t="shared" si="75"/>
        <v>55315.899615504</v>
      </c>
      <c r="BN374" s="69">
        <f t="shared" si="76"/>
        <v>49446.039032459303</v>
      </c>
      <c r="BO374" s="69">
        <f t="shared" si="77"/>
        <v>5869.8605830446977</v>
      </c>
      <c r="BP374" s="69">
        <f t="shared" si="78"/>
        <v>30581.716124779901</v>
      </c>
      <c r="BQ374" s="69">
        <f t="shared" si="79"/>
        <v>24711.855541735204</v>
      </c>
      <c r="BR374" s="69">
        <f t="shared" si="80"/>
        <v>5869.8605830446977</v>
      </c>
      <c r="BS374" s="69">
        <f t="shared" si="81"/>
        <v>41951.550624617892</v>
      </c>
      <c r="BT374" s="69">
        <f t="shared" si="82"/>
        <v>18030.04785633304</v>
      </c>
      <c r="BU374" s="69">
        <f t="shared" si="83"/>
        <v>59981.598480950932</v>
      </c>
      <c r="BV374" s="83">
        <f t="shared" si="71"/>
        <v>0</v>
      </c>
    </row>
    <row r="375" spans="1:74" x14ac:dyDescent="0.25">
      <c r="A375" s="91">
        <v>43</v>
      </c>
      <c r="B375" s="91">
        <v>215</v>
      </c>
      <c r="C375" s="91">
        <v>442806</v>
      </c>
      <c r="D375" s="91">
        <v>441606</v>
      </c>
      <c r="E375" s="63" t="s">
        <v>491</v>
      </c>
      <c r="F375" s="91" t="s">
        <v>489</v>
      </c>
      <c r="G375" s="55">
        <v>95</v>
      </c>
      <c r="H375" s="55">
        <v>95</v>
      </c>
      <c r="I375" s="94">
        <v>2870.2370000000001</v>
      </c>
      <c r="J375" s="94">
        <v>3199.3150000000001</v>
      </c>
      <c r="K375" s="65">
        <f t="shared" si="84"/>
        <v>6069.5519999999997</v>
      </c>
      <c r="L375" s="94">
        <v>0</v>
      </c>
      <c r="M375" s="94">
        <v>0</v>
      </c>
      <c r="N375" s="94">
        <v>2870.2370000000001</v>
      </c>
      <c r="O375" s="94">
        <v>3199.3150000000001</v>
      </c>
      <c r="P375" s="94">
        <v>0</v>
      </c>
      <c r="Q375" s="94">
        <v>0</v>
      </c>
      <c r="R375" s="94">
        <v>6112.95</v>
      </c>
      <c r="S375" s="94">
        <v>5853.8860000000004</v>
      </c>
      <c r="T375" s="94">
        <v>177</v>
      </c>
      <c r="U375" s="94">
        <v>0</v>
      </c>
      <c r="V375" s="94">
        <v>5935.95</v>
      </c>
      <c r="W375" s="94">
        <v>5853.8860000000004</v>
      </c>
      <c r="X375" s="94">
        <v>3453.64</v>
      </c>
      <c r="Y375" s="94">
        <v>0</v>
      </c>
      <c r="Z375" s="94">
        <v>37994.046000000002</v>
      </c>
      <c r="AA375" s="94">
        <v>37679.599000000002</v>
      </c>
      <c r="AB375" s="94">
        <v>38871</v>
      </c>
      <c r="AC375" s="94">
        <v>38853</v>
      </c>
      <c r="AD375" s="94">
        <v>-876.95399999999995</v>
      </c>
      <c r="AE375" s="94">
        <v>-1173.4010000000001</v>
      </c>
      <c r="AF375" s="94">
        <v>97.74</v>
      </c>
      <c r="AG375" s="94">
        <v>96.98</v>
      </c>
      <c r="AH375" s="94">
        <v>47623.773000000001</v>
      </c>
      <c r="AI375" s="94">
        <v>47112.754000000001</v>
      </c>
      <c r="AJ375" s="94">
        <v>50384</v>
      </c>
      <c r="AK375" s="94">
        <v>47075</v>
      </c>
      <c r="AL375" s="94">
        <v>-2760.2269999999999</v>
      </c>
      <c r="AM375" s="94">
        <v>37.753999999999998</v>
      </c>
      <c r="AN375" s="94">
        <v>94.52</v>
      </c>
      <c r="AO375" s="94">
        <v>100.08</v>
      </c>
      <c r="AP375" s="94">
        <v>64.349999999999994</v>
      </c>
      <c r="AQ375" s="94">
        <v>61.62</v>
      </c>
      <c r="AR375" s="94">
        <v>1.86</v>
      </c>
      <c r="AS375" s="94">
        <v>0</v>
      </c>
      <c r="AT375" s="94">
        <v>62.49</v>
      </c>
      <c r="AU375" s="94">
        <v>61.62</v>
      </c>
      <c r="AV375" s="94">
        <v>3459.68</v>
      </c>
      <c r="AW375" s="94">
        <v>0</v>
      </c>
      <c r="AX375" s="66">
        <v>30.213021052631579</v>
      </c>
      <c r="AY375" s="66">
        <v>33.677</v>
      </c>
      <c r="AZ375" s="66">
        <v>0</v>
      </c>
      <c r="BA375" s="66">
        <v>0</v>
      </c>
      <c r="BB375" s="66">
        <v>30.213021052631579</v>
      </c>
      <c r="BC375" s="66">
        <v>33.677</v>
      </c>
      <c r="BD375" s="66">
        <v>0</v>
      </c>
      <c r="BE375" s="67">
        <v>0</v>
      </c>
      <c r="BF375" s="59">
        <f t="shared" si="72"/>
        <v>0</v>
      </c>
      <c r="BG375" s="59"/>
      <c r="BH375" s="59"/>
      <c r="BI375" s="60">
        <f t="shared" si="85"/>
        <v>2255.3259589213276</v>
      </c>
      <c r="BJ375" s="59">
        <f t="shared" si="73"/>
        <v>2255.3259589213276</v>
      </c>
      <c r="BK375" s="69">
        <f t="shared" si="74"/>
        <v>1066.5235283191371</v>
      </c>
      <c r="BL375" s="69">
        <f t="shared" si="74"/>
        <v>1188.8024306021907</v>
      </c>
      <c r="BM375" s="69">
        <f t="shared" si="75"/>
        <v>47011.898284529889</v>
      </c>
      <c r="BN375" s="69">
        <f t="shared" si="76"/>
        <v>542.1686687593608</v>
      </c>
      <c r="BO375" s="69">
        <f t="shared" si="77"/>
        <v>46469.729615770528</v>
      </c>
      <c r="BP375" s="69">
        <f t="shared" si="78"/>
        <v>47074.058928817445</v>
      </c>
      <c r="BQ375" s="69">
        <f t="shared" si="79"/>
        <v>604.32931304692067</v>
      </c>
      <c r="BR375" s="69">
        <f t="shared" si="80"/>
        <v>46469.729615770528</v>
      </c>
      <c r="BS375" s="69">
        <f t="shared" si="81"/>
        <v>-45945.374756210753</v>
      </c>
      <c r="BT375" s="69">
        <f t="shared" si="82"/>
        <v>-45885.256498215254</v>
      </c>
      <c r="BU375" s="69">
        <f t="shared" si="83"/>
        <v>-91830.631254426</v>
      </c>
      <c r="BV375" s="83">
        <f t="shared" si="71"/>
        <v>0</v>
      </c>
    </row>
    <row r="376" spans="1:74" ht="15" customHeight="1" x14ac:dyDescent="0.25">
      <c r="A376" s="90">
        <v>43</v>
      </c>
      <c r="B376" s="91">
        <v>217</v>
      </c>
      <c r="C376" s="91">
        <v>442904</v>
      </c>
      <c r="D376" s="91">
        <v>442844</v>
      </c>
      <c r="E376" s="92" t="s">
        <v>482</v>
      </c>
      <c r="F376" s="93" t="s">
        <v>493</v>
      </c>
      <c r="G376" s="56">
        <v>7</v>
      </c>
      <c r="H376" s="56">
        <v>11</v>
      </c>
      <c r="I376" s="94">
        <v>432.25200000000001</v>
      </c>
      <c r="J376" s="94">
        <v>60.881</v>
      </c>
      <c r="K376" s="65">
        <f t="shared" si="84"/>
        <v>493.13300000000004</v>
      </c>
      <c r="L376" s="94">
        <v>557</v>
      </c>
      <c r="M376" s="94">
        <v>78</v>
      </c>
      <c r="N376" s="94">
        <v>-124.748</v>
      </c>
      <c r="O376" s="94">
        <v>-17.119</v>
      </c>
      <c r="P376" s="94">
        <v>77.599999999999994</v>
      </c>
      <c r="Q376" s="94">
        <v>78.05</v>
      </c>
      <c r="R376" s="94">
        <v>1046.7860000000001</v>
      </c>
      <c r="S376" s="94">
        <v>117.72199999999999</v>
      </c>
      <c r="T376" s="94">
        <v>906</v>
      </c>
      <c r="U376" s="94">
        <v>171</v>
      </c>
      <c r="V376" s="94">
        <v>140.786</v>
      </c>
      <c r="W376" s="94">
        <v>-53.277999999999999</v>
      </c>
      <c r="X376" s="94">
        <v>115.54</v>
      </c>
      <c r="Y376" s="94">
        <v>68.84</v>
      </c>
      <c r="Z376" s="94">
        <v>928.10599999999999</v>
      </c>
      <c r="AA376" s="94">
        <v>928.06299999999999</v>
      </c>
      <c r="AB376" s="94">
        <v>6</v>
      </c>
      <c r="AC376" s="94">
        <v>0</v>
      </c>
      <c r="AD376" s="94">
        <v>922.10599999999999</v>
      </c>
      <c r="AE376" s="94">
        <v>928.06299999999999</v>
      </c>
      <c r="AF376" s="94">
        <v>15468.43</v>
      </c>
      <c r="AG376" s="94">
        <v>0</v>
      </c>
      <c r="AH376" s="94">
        <v>2000.2840000000001</v>
      </c>
      <c r="AI376" s="94">
        <v>1080.788</v>
      </c>
      <c r="AJ376" s="94">
        <v>965</v>
      </c>
      <c r="AK376" s="94">
        <v>196</v>
      </c>
      <c r="AL376" s="94">
        <v>1035.2840000000001</v>
      </c>
      <c r="AM376" s="94">
        <v>884.78800000000001</v>
      </c>
      <c r="AN376" s="94">
        <v>207.28</v>
      </c>
      <c r="AO376" s="94">
        <v>551.41999999999996</v>
      </c>
      <c r="AP376" s="94">
        <v>149.54</v>
      </c>
      <c r="AQ376" s="94">
        <v>10.7</v>
      </c>
      <c r="AR376" s="94">
        <v>129.43</v>
      </c>
      <c r="AS376" s="94">
        <v>15.55</v>
      </c>
      <c r="AT376" s="94">
        <v>20.11</v>
      </c>
      <c r="AU376" s="94">
        <v>-4.8499999999999996</v>
      </c>
      <c r="AV376" s="94">
        <v>115.54</v>
      </c>
      <c r="AW376" s="94">
        <v>68.81</v>
      </c>
      <c r="AX376" s="66">
        <v>61.750285714285717</v>
      </c>
      <c r="AY376" s="66">
        <v>5.5346363636363636</v>
      </c>
      <c r="AZ376" s="66">
        <v>79.571428571428569</v>
      </c>
      <c r="BA376" s="66">
        <v>7.0909090909090908</v>
      </c>
      <c r="BB376" s="66">
        <v>-17.821142857142853</v>
      </c>
      <c r="BC376" s="66">
        <v>-1.5562727272727273</v>
      </c>
      <c r="BD376" s="66">
        <v>77.603590664272886</v>
      </c>
      <c r="BE376" s="67">
        <v>78.052564102564105</v>
      </c>
      <c r="BF376" s="59">
        <f t="shared" si="72"/>
        <v>0</v>
      </c>
      <c r="BG376" s="59"/>
      <c r="BH376" s="59"/>
      <c r="BI376" s="60">
        <f t="shared" si="85"/>
        <v>183.2385085589103</v>
      </c>
      <c r="BJ376" s="59">
        <f t="shared" si="73"/>
        <v>183.2385085589103</v>
      </c>
      <c r="BK376" s="69">
        <f t="shared" si="74"/>
        <v>160.61632825547284</v>
      </c>
      <c r="BL376" s="69">
        <f t="shared" si="74"/>
        <v>22.622180303437442</v>
      </c>
      <c r="BM376" s="69">
        <f t="shared" si="75"/>
        <v>3505.7348664058668</v>
      </c>
      <c r="BN376" s="69">
        <f t="shared" si="76"/>
        <v>81.64952629645957</v>
      </c>
      <c r="BO376" s="69">
        <f t="shared" si="77"/>
        <v>3424.0853401094073</v>
      </c>
      <c r="BP376" s="69">
        <f t="shared" si="78"/>
        <v>5392.2055502133908</v>
      </c>
      <c r="BQ376" s="69">
        <f t="shared" si="79"/>
        <v>11.500015755750709</v>
      </c>
      <c r="BR376" s="69">
        <f t="shared" si="80"/>
        <v>5380.7055344576402</v>
      </c>
      <c r="BS376" s="69">
        <f t="shared" si="81"/>
        <v>-3345.1185381503938</v>
      </c>
      <c r="BT376" s="69">
        <f t="shared" si="82"/>
        <v>-5369.583369909953</v>
      </c>
      <c r="BU376" s="69">
        <f t="shared" si="83"/>
        <v>-8714.7019080603459</v>
      </c>
      <c r="BV376" s="83">
        <f t="shared" si="71"/>
        <v>0</v>
      </c>
    </row>
    <row r="377" spans="1:74" x14ac:dyDescent="0.25">
      <c r="A377" s="91">
        <v>43</v>
      </c>
      <c r="B377" s="91">
        <v>219</v>
      </c>
      <c r="C377" s="91">
        <v>440822</v>
      </c>
      <c r="D377" s="91">
        <v>441170</v>
      </c>
      <c r="E377" s="63" t="s">
        <v>494</v>
      </c>
      <c r="F377" s="91" t="s">
        <v>495</v>
      </c>
      <c r="G377" s="55">
        <v>8</v>
      </c>
      <c r="H377" s="55">
        <v>8</v>
      </c>
      <c r="I377" s="94">
        <v>0</v>
      </c>
      <c r="J377" s="94">
        <v>10606.191999999999</v>
      </c>
      <c r="K377" s="65">
        <f t="shared" si="84"/>
        <v>10606.191999999999</v>
      </c>
      <c r="L377" s="94">
        <v>0</v>
      </c>
      <c r="M377" s="94">
        <v>6455</v>
      </c>
      <c r="N377" s="94">
        <v>0</v>
      </c>
      <c r="O377" s="94">
        <v>4151.192</v>
      </c>
      <c r="P377" s="94">
        <v>0</v>
      </c>
      <c r="Q377" s="94">
        <v>164.31</v>
      </c>
      <c r="R377" s="94">
        <v>13.208</v>
      </c>
      <c r="S377" s="94">
        <v>17481.964</v>
      </c>
      <c r="T377" s="94">
        <v>4</v>
      </c>
      <c r="U377" s="94">
        <v>11199</v>
      </c>
      <c r="V377" s="94">
        <v>9.2080000000000002</v>
      </c>
      <c r="W377" s="94">
        <v>6282.9639999999999</v>
      </c>
      <c r="X377" s="94">
        <v>330.2</v>
      </c>
      <c r="Y377" s="94">
        <v>156.1</v>
      </c>
      <c r="Z377" s="94">
        <v>0</v>
      </c>
      <c r="AA377" s="94">
        <v>0</v>
      </c>
      <c r="AB377" s="94">
        <v>0</v>
      </c>
      <c r="AC377" s="94">
        <v>0</v>
      </c>
      <c r="AD377" s="94">
        <v>0</v>
      </c>
      <c r="AE377" s="94">
        <v>0</v>
      </c>
      <c r="AF377" s="94">
        <v>0</v>
      </c>
      <c r="AG377" s="94">
        <v>0</v>
      </c>
      <c r="AH377" s="94">
        <v>37.648000000000003</v>
      </c>
      <c r="AI377" s="94">
        <v>17617.795999999998</v>
      </c>
      <c r="AJ377" s="94">
        <v>29</v>
      </c>
      <c r="AK377" s="94">
        <v>11962</v>
      </c>
      <c r="AL377" s="94">
        <v>8.6479999999999997</v>
      </c>
      <c r="AM377" s="94">
        <v>5655.7960000000003</v>
      </c>
      <c r="AN377" s="94">
        <v>129.82</v>
      </c>
      <c r="AO377" s="94">
        <v>147.28</v>
      </c>
      <c r="AP377" s="94">
        <v>1.65</v>
      </c>
      <c r="AQ377" s="94">
        <v>2185.25</v>
      </c>
      <c r="AR377" s="94">
        <v>0.5</v>
      </c>
      <c r="AS377" s="94">
        <v>1399.88</v>
      </c>
      <c r="AT377" s="94">
        <v>1.1499999999999999</v>
      </c>
      <c r="AU377" s="94">
        <v>785.37</v>
      </c>
      <c r="AV377" s="94">
        <v>330</v>
      </c>
      <c r="AW377" s="94">
        <v>156.1</v>
      </c>
      <c r="AX377" s="66">
        <v>0</v>
      </c>
      <c r="AY377" s="66">
        <v>1325.7739999999999</v>
      </c>
      <c r="AZ377" s="66">
        <v>0</v>
      </c>
      <c r="BA377" s="66">
        <v>806.875</v>
      </c>
      <c r="BB377" s="66">
        <v>0</v>
      </c>
      <c r="BC377" s="66">
        <v>518.89899999999989</v>
      </c>
      <c r="BD377" s="66">
        <v>0</v>
      </c>
      <c r="BE377" s="67">
        <v>164.30971340046474</v>
      </c>
      <c r="BF377" s="59">
        <f t="shared" si="72"/>
        <v>0</v>
      </c>
      <c r="BG377" s="59"/>
      <c r="BH377" s="59"/>
      <c r="BI377" s="60">
        <f t="shared" si="85"/>
        <v>3941.0520155200434</v>
      </c>
      <c r="BJ377" s="59">
        <f t="shared" si="73"/>
        <v>3941.0520155200434</v>
      </c>
      <c r="BK377" s="69">
        <f t="shared" si="74"/>
        <v>0</v>
      </c>
      <c r="BL377" s="69">
        <f t="shared" si="74"/>
        <v>3941.0520155200434</v>
      </c>
      <c r="BM377" s="69">
        <f t="shared" si="75"/>
        <v>3913.2403886964653</v>
      </c>
      <c r="BN377" s="69">
        <f t="shared" si="76"/>
        <v>0</v>
      </c>
      <c r="BO377" s="69">
        <f t="shared" si="77"/>
        <v>3913.2403886964653</v>
      </c>
      <c r="BP377" s="69">
        <f t="shared" si="78"/>
        <v>5916.6794765648829</v>
      </c>
      <c r="BQ377" s="69">
        <f t="shared" si="79"/>
        <v>2003.4390878684173</v>
      </c>
      <c r="BR377" s="69">
        <f t="shared" si="80"/>
        <v>3913.2403886964653</v>
      </c>
      <c r="BS377" s="69">
        <f t="shared" si="81"/>
        <v>-3913.2403886964653</v>
      </c>
      <c r="BT377" s="69">
        <f t="shared" si="82"/>
        <v>-1975.6274610448395</v>
      </c>
      <c r="BU377" s="69">
        <f t="shared" si="83"/>
        <v>-5888.8678497413048</v>
      </c>
      <c r="BV377" s="83">
        <f t="shared" si="71"/>
        <v>0</v>
      </c>
    </row>
    <row r="378" spans="1:74" x14ac:dyDescent="0.25">
      <c r="A378" s="91">
        <v>43</v>
      </c>
      <c r="B378" s="91">
        <v>221</v>
      </c>
      <c r="C378" s="91">
        <v>440069</v>
      </c>
      <c r="D378" s="91">
        <v>440904</v>
      </c>
      <c r="E378" s="63" t="s">
        <v>496</v>
      </c>
      <c r="F378" s="91" t="s">
        <v>497</v>
      </c>
      <c r="G378" s="55">
        <v>3</v>
      </c>
      <c r="H378" s="55">
        <v>3</v>
      </c>
      <c r="I378" s="94">
        <v>83.156000000000006</v>
      </c>
      <c r="J378" s="94">
        <v>35.18</v>
      </c>
      <c r="K378" s="65">
        <f t="shared" si="84"/>
        <v>118.33600000000001</v>
      </c>
      <c r="L378" s="94">
        <v>45</v>
      </c>
      <c r="M378" s="94">
        <v>102</v>
      </c>
      <c r="N378" s="94">
        <v>38.155999999999999</v>
      </c>
      <c r="O378" s="94">
        <v>-66.819999999999993</v>
      </c>
      <c r="P378" s="94">
        <v>184.79</v>
      </c>
      <c r="Q378" s="94">
        <v>34.49</v>
      </c>
      <c r="R378" s="94">
        <v>143.334</v>
      </c>
      <c r="S378" s="94">
        <v>125.13200000000001</v>
      </c>
      <c r="T378" s="94">
        <v>81</v>
      </c>
      <c r="U378" s="94">
        <v>151</v>
      </c>
      <c r="V378" s="94">
        <v>62.334000000000003</v>
      </c>
      <c r="W378" s="94">
        <v>-25.867999999999999</v>
      </c>
      <c r="X378" s="94">
        <v>176.96</v>
      </c>
      <c r="Y378" s="94">
        <v>82.87</v>
      </c>
      <c r="Z378" s="94">
        <v>14.901</v>
      </c>
      <c r="AA378" s="94">
        <v>12.925000000000001</v>
      </c>
      <c r="AB378" s="94">
        <v>21</v>
      </c>
      <c r="AC378" s="94">
        <v>0</v>
      </c>
      <c r="AD378" s="94">
        <v>-6.0990000000000002</v>
      </c>
      <c r="AE378" s="94">
        <v>12.925000000000001</v>
      </c>
      <c r="AF378" s="94">
        <v>70.959999999999994</v>
      </c>
      <c r="AG378" s="94">
        <v>0</v>
      </c>
      <c r="AH378" s="94">
        <v>294.08199999999999</v>
      </c>
      <c r="AI378" s="94">
        <v>211.41399999999999</v>
      </c>
      <c r="AJ378" s="94">
        <v>517</v>
      </c>
      <c r="AK378" s="94">
        <v>397</v>
      </c>
      <c r="AL378" s="94">
        <v>-222.91800000000001</v>
      </c>
      <c r="AM378" s="94">
        <v>-185.58600000000001</v>
      </c>
      <c r="AN378" s="94">
        <v>56.88</v>
      </c>
      <c r="AO378" s="94">
        <v>53.25</v>
      </c>
      <c r="AP378" s="94">
        <v>47.78</v>
      </c>
      <c r="AQ378" s="94">
        <v>41.71</v>
      </c>
      <c r="AR378" s="94">
        <v>27</v>
      </c>
      <c r="AS378" s="94">
        <v>50.33</v>
      </c>
      <c r="AT378" s="94">
        <v>20.78</v>
      </c>
      <c r="AU378" s="94">
        <v>-8.6199999999999992</v>
      </c>
      <c r="AV378" s="94">
        <v>176.96</v>
      </c>
      <c r="AW378" s="94">
        <v>82.87</v>
      </c>
      <c r="AX378" s="66">
        <v>27.718666666666667</v>
      </c>
      <c r="AY378" s="66">
        <v>11.726666666666667</v>
      </c>
      <c r="AZ378" s="66">
        <v>15</v>
      </c>
      <c r="BA378" s="66">
        <v>34</v>
      </c>
      <c r="BB378" s="66">
        <v>12.718666666666667</v>
      </c>
      <c r="BC378" s="66">
        <v>-22.273333333333333</v>
      </c>
      <c r="BD378" s="66">
        <v>184.79111111111109</v>
      </c>
      <c r="BE378" s="67">
        <v>34.490196078431374</v>
      </c>
      <c r="BF378" s="59">
        <f t="shared" si="72"/>
        <v>0</v>
      </c>
      <c r="BG378" s="59"/>
      <c r="BH378" s="59"/>
      <c r="BI378" s="60">
        <f t="shared" si="85"/>
        <v>43.971326495747007</v>
      </c>
      <c r="BJ378" s="59">
        <f t="shared" si="73"/>
        <v>43.971326495747007</v>
      </c>
      <c r="BK378" s="69">
        <f t="shared" si="74"/>
        <v>30.899131507574516</v>
      </c>
      <c r="BL378" s="69">
        <f t="shared" si="74"/>
        <v>13.072194988172489</v>
      </c>
      <c r="BM378" s="69">
        <f t="shared" si="75"/>
        <v>1483.1727607836808</v>
      </c>
      <c r="BN378" s="69">
        <f t="shared" si="76"/>
        <v>15.7076150225063</v>
      </c>
      <c r="BO378" s="69">
        <f t="shared" si="77"/>
        <v>1467.4651457611744</v>
      </c>
      <c r="BP378" s="69">
        <f t="shared" si="78"/>
        <v>1474.1104136491413</v>
      </c>
      <c r="BQ378" s="69">
        <f t="shared" si="79"/>
        <v>6.6452678879668525</v>
      </c>
      <c r="BR378" s="69">
        <f t="shared" si="80"/>
        <v>1467.4651457611744</v>
      </c>
      <c r="BS378" s="69">
        <f t="shared" si="81"/>
        <v>-1452.2736292761062</v>
      </c>
      <c r="BT378" s="69">
        <f t="shared" si="82"/>
        <v>-1461.0382186609688</v>
      </c>
      <c r="BU378" s="69">
        <f t="shared" si="83"/>
        <v>-2913.3118479370751</v>
      </c>
      <c r="BV378" s="83">
        <f t="shared" si="71"/>
        <v>0</v>
      </c>
    </row>
    <row r="379" spans="1:74" ht="15" customHeight="1" x14ac:dyDescent="0.25">
      <c r="A379" s="91">
        <v>43</v>
      </c>
      <c r="B379" s="91">
        <v>223</v>
      </c>
      <c r="C379" s="91">
        <v>440503</v>
      </c>
      <c r="D379" s="91">
        <v>440209</v>
      </c>
      <c r="E379" s="63" t="s">
        <v>498</v>
      </c>
      <c r="F379" s="91" t="s">
        <v>486</v>
      </c>
      <c r="G379" s="55">
        <v>6</v>
      </c>
      <c r="H379" s="55">
        <v>6</v>
      </c>
      <c r="I379" s="94">
        <v>1686.751</v>
      </c>
      <c r="J379" s="94">
        <v>8329.1530000000002</v>
      </c>
      <c r="K379" s="65">
        <f t="shared" si="84"/>
        <v>10015.904</v>
      </c>
      <c r="L379" s="94">
        <v>179</v>
      </c>
      <c r="M379" s="94">
        <v>1537</v>
      </c>
      <c r="N379" s="94">
        <v>1507.751</v>
      </c>
      <c r="O379" s="94">
        <v>6792.1530000000002</v>
      </c>
      <c r="P379" s="94">
        <v>942.32</v>
      </c>
      <c r="Q379" s="94">
        <v>541.91</v>
      </c>
      <c r="R379" s="94">
        <v>4314.7179999999998</v>
      </c>
      <c r="S379" s="94">
        <v>10419.138000000001</v>
      </c>
      <c r="T379" s="94">
        <v>458</v>
      </c>
      <c r="U379" s="94">
        <v>2202</v>
      </c>
      <c r="V379" s="94">
        <v>3856.7179999999998</v>
      </c>
      <c r="W379" s="94">
        <v>8217.1380000000008</v>
      </c>
      <c r="X379" s="94">
        <v>942.08</v>
      </c>
      <c r="Y379" s="94">
        <v>473.17</v>
      </c>
      <c r="Z379" s="94">
        <v>61.338000000000001</v>
      </c>
      <c r="AA379" s="94">
        <v>74.037999999999997</v>
      </c>
      <c r="AB379" s="94">
        <v>11</v>
      </c>
      <c r="AC379" s="94">
        <v>10</v>
      </c>
      <c r="AD379" s="94">
        <v>50.338000000000001</v>
      </c>
      <c r="AE379" s="94">
        <v>64.037999999999997</v>
      </c>
      <c r="AF379" s="94">
        <v>557.62</v>
      </c>
      <c r="AG379" s="94">
        <v>740.38</v>
      </c>
      <c r="AH379" s="94">
        <v>6386.9309999999996</v>
      </c>
      <c r="AI379" s="94">
        <v>13887.038</v>
      </c>
      <c r="AJ379" s="94">
        <v>5658</v>
      </c>
      <c r="AK379" s="94">
        <v>13284</v>
      </c>
      <c r="AL379" s="94">
        <v>728.93100000000004</v>
      </c>
      <c r="AM379" s="94">
        <v>603.03800000000001</v>
      </c>
      <c r="AN379" s="94">
        <v>112.88</v>
      </c>
      <c r="AO379" s="94">
        <v>104.54</v>
      </c>
      <c r="AP379" s="94">
        <v>719.12</v>
      </c>
      <c r="AQ379" s="94">
        <v>1736.52</v>
      </c>
      <c r="AR379" s="94">
        <v>76.33</v>
      </c>
      <c r="AS379" s="94">
        <v>367</v>
      </c>
      <c r="AT379" s="94">
        <v>642.79</v>
      </c>
      <c r="AU379" s="94">
        <v>1369.52</v>
      </c>
      <c r="AV379" s="94">
        <v>942.12</v>
      </c>
      <c r="AW379" s="94">
        <v>473.17</v>
      </c>
      <c r="AX379" s="66">
        <v>281.12516666666664</v>
      </c>
      <c r="AY379" s="66">
        <v>1388.1921666666667</v>
      </c>
      <c r="AZ379" s="66">
        <v>29.833333333333332</v>
      </c>
      <c r="BA379" s="66">
        <v>256.16666666666669</v>
      </c>
      <c r="BB379" s="66">
        <v>251.2918333333333</v>
      </c>
      <c r="BC379" s="66">
        <v>1132.0255</v>
      </c>
      <c r="BD379" s="66">
        <v>942.31899441340784</v>
      </c>
      <c r="BE379" s="67">
        <v>541.90975927130773</v>
      </c>
      <c r="BF379" s="59">
        <f t="shared" si="72"/>
        <v>0</v>
      </c>
      <c r="BG379" s="59"/>
      <c r="BH379" s="59"/>
      <c r="BI379" s="60">
        <f t="shared" si="85"/>
        <v>3721.712622820261</v>
      </c>
      <c r="BJ379" s="59">
        <f t="shared" si="73"/>
        <v>3721.712622820261</v>
      </c>
      <c r="BK379" s="69">
        <f t="shared" si="74"/>
        <v>626.76344424374452</v>
      </c>
      <c r="BL379" s="69">
        <f t="shared" si="74"/>
        <v>3094.9491785765167</v>
      </c>
      <c r="BM379" s="69">
        <f t="shared" si="75"/>
        <v>3253.5463306154693</v>
      </c>
      <c r="BN379" s="69">
        <f t="shared" si="76"/>
        <v>318.61603909312038</v>
      </c>
      <c r="BO379" s="69">
        <f t="shared" si="77"/>
        <v>2934.9302915223489</v>
      </c>
      <c r="BP379" s="69">
        <f t="shared" si="78"/>
        <v>4508.2518652819499</v>
      </c>
      <c r="BQ379" s="69">
        <f t="shared" si="79"/>
        <v>1573.3215737596013</v>
      </c>
      <c r="BR379" s="69">
        <f t="shared" si="80"/>
        <v>2934.9302915223489</v>
      </c>
      <c r="BS379" s="69">
        <f t="shared" si="81"/>
        <v>-2626.782886371725</v>
      </c>
      <c r="BT379" s="69">
        <f t="shared" si="82"/>
        <v>-1413.3026867054332</v>
      </c>
      <c r="BU379" s="69">
        <f t="shared" si="83"/>
        <v>-4040.0855730771582</v>
      </c>
      <c r="BV379" s="83">
        <f t="shared" si="71"/>
        <v>0</v>
      </c>
    </row>
    <row r="380" spans="1:74" x14ac:dyDescent="0.25">
      <c r="A380" s="91">
        <v>43</v>
      </c>
      <c r="B380" s="91">
        <v>225</v>
      </c>
      <c r="C380" s="91">
        <v>444303</v>
      </c>
      <c r="D380" s="91">
        <v>441108</v>
      </c>
      <c r="E380" s="63" t="s">
        <v>499</v>
      </c>
      <c r="F380" s="91" t="s">
        <v>488</v>
      </c>
      <c r="G380" s="55">
        <v>30</v>
      </c>
      <c r="H380" s="55">
        <v>30</v>
      </c>
      <c r="I380" s="94">
        <v>1949.19</v>
      </c>
      <c r="J380" s="94">
        <v>10479.31</v>
      </c>
      <c r="K380" s="65">
        <f t="shared" si="84"/>
        <v>12428.5</v>
      </c>
      <c r="L380" s="94">
        <v>4312</v>
      </c>
      <c r="M380" s="94">
        <v>20668</v>
      </c>
      <c r="N380" s="94">
        <v>-2362.81</v>
      </c>
      <c r="O380" s="94">
        <v>-10188.69</v>
      </c>
      <c r="P380" s="94">
        <v>45.2</v>
      </c>
      <c r="Q380" s="94">
        <v>50.7</v>
      </c>
      <c r="R380" s="94">
        <v>6092.018</v>
      </c>
      <c r="S380" s="94">
        <v>41658.65</v>
      </c>
      <c r="T380" s="94">
        <v>7953</v>
      </c>
      <c r="U380" s="94">
        <v>85779</v>
      </c>
      <c r="V380" s="94">
        <v>-1860.982</v>
      </c>
      <c r="W380" s="94">
        <v>-44120.35</v>
      </c>
      <c r="X380" s="94">
        <v>76.599999999999994</v>
      </c>
      <c r="Y380" s="94">
        <v>48.57</v>
      </c>
      <c r="Z380" s="94">
        <v>0</v>
      </c>
      <c r="AA380" s="94">
        <v>0</v>
      </c>
      <c r="AB380" s="94">
        <v>13</v>
      </c>
      <c r="AC380" s="94">
        <v>0</v>
      </c>
      <c r="AD380" s="94">
        <v>-13</v>
      </c>
      <c r="AE380" s="94">
        <v>0</v>
      </c>
      <c r="AF380" s="94">
        <v>0</v>
      </c>
      <c r="AG380" s="94">
        <v>0</v>
      </c>
      <c r="AH380" s="94">
        <v>6792.2120000000004</v>
      </c>
      <c r="AI380" s="94">
        <v>42221.82</v>
      </c>
      <c r="AJ380" s="94">
        <v>10442</v>
      </c>
      <c r="AK380" s="94">
        <v>92162</v>
      </c>
      <c r="AL380" s="94">
        <v>-3649.788</v>
      </c>
      <c r="AM380" s="94">
        <v>-49940.18</v>
      </c>
      <c r="AN380" s="94">
        <v>65.05</v>
      </c>
      <c r="AO380" s="94">
        <v>45.81</v>
      </c>
      <c r="AP380" s="94">
        <v>203.07</v>
      </c>
      <c r="AQ380" s="94">
        <v>1388.62</v>
      </c>
      <c r="AR380" s="94">
        <v>265.10000000000002</v>
      </c>
      <c r="AS380" s="94">
        <v>2859.3</v>
      </c>
      <c r="AT380" s="94">
        <v>-62.03</v>
      </c>
      <c r="AU380" s="94">
        <v>-1470.68</v>
      </c>
      <c r="AV380" s="94">
        <v>76.599999999999994</v>
      </c>
      <c r="AW380" s="94">
        <v>48.57</v>
      </c>
      <c r="AX380" s="66">
        <v>64.972999999999999</v>
      </c>
      <c r="AY380" s="66">
        <v>349.31033333333329</v>
      </c>
      <c r="AZ380" s="66">
        <v>143.73333333333332</v>
      </c>
      <c r="BA380" s="66">
        <v>688.93333333333328</v>
      </c>
      <c r="BB380" s="66">
        <v>-78.760333333333321</v>
      </c>
      <c r="BC380" s="66">
        <v>-339.62299999999999</v>
      </c>
      <c r="BD380" s="66">
        <v>45.203849721706867</v>
      </c>
      <c r="BE380" s="67">
        <v>50.703067544029409</v>
      </c>
      <c r="BF380" s="59">
        <f t="shared" si="72"/>
        <v>0</v>
      </c>
      <c r="BG380" s="59"/>
      <c r="BH380" s="59"/>
      <c r="BI380" s="60">
        <f t="shared" si="85"/>
        <v>4618.1857706225628</v>
      </c>
      <c r="BJ380" s="59">
        <f t="shared" si="73"/>
        <v>4618.1857706225628</v>
      </c>
      <c r="BK380" s="69">
        <f t="shared" si="74"/>
        <v>724.28060685036769</v>
      </c>
      <c r="BL380" s="69">
        <f t="shared" si="74"/>
        <v>3893.9051637721955</v>
      </c>
      <c r="BM380" s="69">
        <f t="shared" si="75"/>
        <v>15042.840477354384</v>
      </c>
      <c r="BN380" s="69">
        <f t="shared" si="76"/>
        <v>368.18901974264094</v>
      </c>
      <c r="BO380" s="69">
        <f t="shared" si="77"/>
        <v>14674.651457611744</v>
      </c>
      <c r="BP380" s="69">
        <f t="shared" si="78"/>
        <v>16654.123380040677</v>
      </c>
      <c r="BQ380" s="69">
        <f t="shared" si="79"/>
        <v>1979.4719224289345</v>
      </c>
      <c r="BR380" s="69">
        <f t="shared" si="80"/>
        <v>14674.651457611744</v>
      </c>
      <c r="BS380" s="69">
        <f t="shared" si="81"/>
        <v>-14318.559870504017</v>
      </c>
      <c r="BT380" s="69">
        <f t="shared" si="82"/>
        <v>-12760.218216268482</v>
      </c>
      <c r="BU380" s="69">
        <f t="shared" si="83"/>
        <v>-27078.778086772501</v>
      </c>
      <c r="BV380" s="83">
        <f t="shared" si="71"/>
        <v>0</v>
      </c>
    </row>
    <row r="381" spans="1:74" x14ac:dyDescent="0.25">
      <c r="A381" s="91">
        <v>43</v>
      </c>
      <c r="B381" s="91">
        <v>227</v>
      </c>
      <c r="C381" s="91">
        <v>444002</v>
      </c>
      <c r="D381" s="91">
        <v>444106</v>
      </c>
      <c r="E381" s="63" t="s">
        <v>500</v>
      </c>
      <c r="F381" s="91" t="s">
        <v>501</v>
      </c>
      <c r="G381" s="55">
        <v>10</v>
      </c>
      <c r="H381" s="55">
        <v>10</v>
      </c>
      <c r="I381" s="94">
        <v>218.09</v>
      </c>
      <c r="J381" s="94">
        <v>8326.1</v>
      </c>
      <c r="K381" s="65">
        <f t="shared" si="84"/>
        <v>8544.19</v>
      </c>
      <c r="L381" s="94">
        <v>399</v>
      </c>
      <c r="M381" s="94">
        <v>3521</v>
      </c>
      <c r="N381" s="94">
        <v>-180.91</v>
      </c>
      <c r="O381" s="94">
        <v>4805.1000000000004</v>
      </c>
      <c r="P381" s="94">
        <v>54.66</v>
      </c>
      <c r="Q381" s="94">
        <v>236.47</v>
      </c>
      <c r="R381" s="94">
        <v>2668.375</v>
      </c>
      <c r="S381" s="94">
        <v>11296.398999999999</v>
      </c>
      <c r="T381" s="94">
        <v>968</v>
      </c>
      <c r="U381" s="94">
        <v>4750</v>
      </c>
      <c r="V381" s="94">
        <v>1700.375</v>
      </c>
      <c r="W381" s="94">
        <v>6546.3990000000003</v>
      </c>
      <c r="X381" s="94">
        <v>275.66000000000003</v>
      </c>
      <c r="Y381" s="94">
        <v>237.82</v>
      </c>
      <c r="Z381" s="94">
        <v>0</v>
      </c>
      <c r="AA381" s="94">
        <v>0</v>
      </c>
      <c r="AB381" s="94">
        <v>0</v>
      </c>
      <c r="AC381" s="94">
        <v>0</v>
      </c>
      <c r="AD381" s="94">
        <v>0</v>
      </c>
      <c r="AE381" s="94">
        <v>0</v>
      </c>
      <c r="AF381" s="94">
        <v>0</v>
      </c>
      <c r="AG381" s="94">
        <v>0</v>
      </c>
      <c r="AH381" s="94">
        <v>3732.375</v>
      </c>
      <c r="AI381" s="94">
        <v>13745.398999999999</v>
      </c>
      <c r="AJ381" s="94">
        <v>3902</v>
      </c>
      <c r="AK381" s="94">
        <v>9748</v>
      </c>
      <c r="AL381" s="94">
        <v>-169.625</v>
      </c>
      <c r="AM381" s="94">
        <v>3997.3989999999999</v>
      </c>
      <c r="AN381" s="94">
        <v>95.65</v>
      </c>
      <c r="AO381" s="94">
        <v>141.01</v>
      </c>
      <c r="AP381" s="94">
        <v>266.83999999999997</v>
      </c>
      <c r="AQ381" s="94">
        <v>1129.6400000000001</v>
      </c>
      <c r="AR381" s="94">
        <v>96.8</v>
      </c>
      <c r="AS381" s="94">
        <v>475</v>
      </c>
      <c r="AT381" s="94">
        <v>170.04</v>
      </c>
      <c r="AU381" s="94">
        <v>654.64</v>
      </c>
      <c r="AV381" s="94">
        <v>275.66000000000003</v>
      </c>
      <c r="AW381" s="94">
        <v>237.82</v>
      </c>
      <c r="AX381" s="66">
        <v>21.809000000000001</v>
      </c>
      <c r="AY381" s="66">
        <v>832.61</v>
      </c>
      <c r="AZ381" s="66">
        <v>39.9</v>
      </c>
      <c r="BA381" s="66">
        <v>352.1</v>
      </c>
      <c r="BB381" s="66">
        <v>-18.090999999999998</v>
      </c>
      <c r="BC381" s="66">
        <v>480.51</v>
      </c>
      <c r="BD381" s="66">
        <v>54.659147869674186</v>
      </c>
      <c r="BE381" s="67">
        <v>236.46975291110479</v>
      </c>
      <c r="BF381" s="59">
        <f t="shared" si="72"/>
        <v>0</v>
      </c>
      <c r="BG381" s="59"/>
      <c r="BH381" s="59"/>
      <c r="BI381" s="60">
        <f t="shared" si="85"/>
        <v>3174.852691756495</v>
      </c>
      <c r="BJ381" s="59">
        <f t="shared" si="73"/>
        <v>3174.852691756495</v>
      </c>
      <c r="BK381" s="69">
        <f t="shared" si="74"/>
        <v>81.037947838844175</v>
      </c>
      <c r="BL381" s="69">
        <f t="shared" si="74"/>
        <v>3093.814743917651</v>
      </c>
      <c r="BM381" s="69">
        <f t="shared" si="75"/>
        <v>4932.7462355489979</v>
      </c>
      <c r="BN381" s="69">
        <f t="shared" si="76"/>
        <v>41.195749678416455</v>
      </c>
      <c r="BO381" s="69">
        <f t="shared" si="77"/>
        <v>4891.5504858705817</v>
      </c>
      <c r="BP381" s="69">
        <f t="shared" si="78"/>
        <v>6464.2953682469551</v>
      </c>
      <c r="BQ381" s="69">
        <f t="shared" si="79"/>
        <v>1572.7448823763732</v>
      </c>
      <c r="BR381" s="69">
        <f t="shared" si="80"/>
        <v>4891.5504858705817</v>
      </c>
      <c r="BS381" s="69">
        <f t="shared" si="81"/>
        <v>-4851.7082877101539</v>
      </c>
      <c r="BT381" s="69">
        <f t="shared" si="82"/>
        <v>-3370.4806243293042</v>
      </c>
      <c r="BU381" s="69">
        <f t="shared" si="83"/>
        <v>-8222.188912039459</v>
      </c>
      <c r="BV381" s="83">
        <f t="shared" si="71"/>
        <v>0</v>
      </c>
    </row>
    <row r="382" spans="1:74" x14ac:dyDescent="0.25">
      <c r="A382" s="91">
        <v>43</v>
      </c>
      <c r="B382" s="91">
        <v>229</v>
      </c>
      <c r="C382" s="91">
        <v>440321</v>
      </c>
      <c r="D382" s="91">
        <v>440209</v>
      </c>
      <c r="E382" s="63" t="s">
        <v>502</v>
      </c>
      <c r="F382" s="91" t="s">
        <v>486</v>
      </c>
      <c r="G382" s="55">
        <v>6</v>
      </c>
      <c r="H382" s="55">
        <v>6</v>
      </c>
      <c r="I382" s="94">
        <v>166.97</v>
      </c>
      <c r="J382" s="94">
        <v>1172.7149999999999</v>
      </c>
      <c r="K382" s="65">
        <f t="shared" si="84"/>
        <v>1339.6849999999999</v>
      </c>
      <c r="L382" s="94">
        <v>7</v>
      </c>
      <c r="M382" s="94">
        <v>240</v>
      </c>
      <c r="N382" s="94">
        <v>159.97</v>
      </c>
      <c r="O382" s="94">
        <v>932.71500000000003</v>
      </c>
      <c r="P382" s="94">
        <v>2385.29</v>
      </c>
      <c r="Q382" s="94">
        <v>488.63</v>
      </c>
      <c r="R382" s="94">
        <v>518.51800000000003</v>
      </c>
      <c r="S382" s="94">
        <v>1734.1759999999999</v>
      </c>
      <c r="T382" s="94">
        <v>20</v>
      </c>
      <c r="U382" s="94">
        <v>333</v>
      </c>
      <c r="V382" s="94">
        <v>498.51799999999997</v>
      </c>
      <c r="W382" s="94">
        <v>1401.1759999999999</v>
      </c>
      <c r="X382" s="94">
        <v>2592.59</v>
      </c>
      <c r="Y382" s="94">
        <v>520.77</v>
      </c>
      <c r="Z382" s="94">
        <v>0</v>
      </c>
      <c r="AA382" s="94">
        <v>2.976</v>
      </c>
      <c r="AB382" s="94">
        <v>0</v>
      </c>
      <c r="AC382" s="94">
        <v>0</v>
      </c>
      <c r="AD382" s="94">
        <v>0</v>
      </c>
      <c r="AE382" s="94">
        <v>2.976</v>
      </c>
      <c r="AF382" s="94">
        <v>0</v>
      </c>
      <c r="AG382" s="94">
        <v>0</v>
      </c>
      <c r="AH382" s="94">
        <v>787.59799999999996</v>
      </c>
      <c r="AI382" s="94">
        <v>2327.0520000000001</v>
      </c>
      <c r="AJ382" s="94">
        <v>962</v>
      </c>
      <c r="AK382" s="94">
        <v>2482</v>
      </c>
      <c r="AL382" s="94">
        <v>-174.40199999999999</v>
      </c>
      <c r="AM382" s="94">
        <v>-154.94800000000001</v>
      </c>
      <c r="AN382" s="94">
        <v>81.87</v>
      </c>
      <c r="AO382" s="94">
        <v>93.76</v>
      </c>
      <c r="AP382" s="94">
        <v>86.42</v>
      </c>
      <c r="AQ382" s="94">
        <v>289.02999999999997</v>
      </c>
      <c r="AR382" s="94">
        <v>3.33</v>
      </c>
      <c r="AS382" s="94">
        <v>55.5</v>
      </c>
      <c r="AT382" s="94">
        <v>83.09</v>
      </c>
      <c r="AU382" s="94">
        <v>233.53</v>
      </c>
      <c r="AV382" s="94">
        <v>2595.1999999999998</v>
      </c>
      <c r="AW382" s="94">
        <v>520.77</v>
      </c>
      <c r="AX382" s="66">
        <v>27.828333333333333</v>
      </c>
      <c r="AY382" s="66">
        <v>195.45249999999999</v>
      </c>
      <c r="AZ382" s="66">
        <v>1.1666666666666667</v>
      </c>
      <c r="BA382" s="66">
        <v>40</v>
      </c>
      <c r="BB382" s="66">
        <v>26.661666666666665</v>
      </c>
      <c r="BC382" s="66">
        <v>155.45249999999999</v>
      </c>
      <c r="BD382" s="66">
        <v>2385.2857142857138</v>
      </c>
      <c r="BE382" s="67">
        <v>488.63124999999997</v>
      </c>
      <c r="BF382" s="59">
        <f t="shared" si="72"/>
        <v>0</v>
      </c>
      <c r="BG382" s="59"/>
      <c r="BH382" s="59"/>
      <c r="BI382" s="60">
        <f t="shared" si="85"/>
        <v>497.80055550681806</v>
      </c>
      <c r="BJ382" s="59">
        <f t="shared" si="73"/>
        <v>497.80055550681806</v>
      </c>
      <c r="BK382" s="69">
        <f t="shared" si="74"/>
        <v>62.042762853188187</v>
      </c>
      <c r="BL382" s="69">
        <f t="shared" si="74"/>
        <v>435.75779265362985</v>
      </c>
      <c r="BM382" s="69">
        <f t="shared" si="75"/>
        <v>2966.4698133885745</v>
      </c>
      <c r="BN382" s="69">
        <f t="shared" si="76"/>
        <v>31.539521866225847</v>
      </c>
      <c r="BO382" s="69">
        <f t="shared" si="77"/>
        <v>2934.9302915223489</v>
      </c>
      <c r="BP382" s="69">
        <f t="shared" si="78"/>
        <v>3156.4483509662673</v>
      </c>
      <c r="BQ382" s="69">
        <f t="shared" si="79"/>
        <v>221.51805944391833</v>
      </c>
      <c r="BR382" s="69">
        <f t="shared" si="80"/>
        <v>2934.9302915223489</v>
      </c>
      <c r="BS382" s="69">
        <f t="shared" si="81"/>
        <v>-2904.4270505353861</v>
      </c>
      <c r="BT382" s="69">
        <f t="shared" si="82"/>
        <v>-2720.6905583126372</v>
      </c>
      <c r="BU382" s="69">
        <f t="shared" si="83"/>
        <v>-5625.1176088480233</v>
      </c>
      <c r="BV382" s="83">
        <f t="shared" si="71"/>
        <v>0</v>
      </c>
    </row>
    <row r="383" spans="1:74" ht="15" customHeight="1" x14ac:dyDescent="0.25">
      <c r="A383" s="91">
        <v>43</v>
      </c>
      <c r="B383" s="91">
        <v>231</v>
      </c>
      <c r="C383" s="91">
        <v>440503</v>
      </c>
      <c r="D383" s="91">
        <v>440940</v>
      </c>
      <c r="E383" s="63" t="s">
        <v>498</v>
      </c>
      <c r="F383" s="91" t="s">
        <v>503</v>
      </c>
      <c r="G383" s="55">
        <v>26</v>
      </c>
      <c r="H383" s="55">
        <v>26</v>
      </c>
      <c r="I383" s="94">
        <v>2085.2539999999999</v>
      </c>
      <c r="J383" s="94">
        <v>647.07899999999995</v>
      </c>
      <c r="K383" s="65">
        <f t="shared" si="84"/>
        <v>2732.3329999999996</v>
      </c>
      <c r="L383" s="94">
        <v>0</v>
      </c>
      <c r="M383" s="94">
        <v>0</v>
      </c>
      <c r="N383" s="94">
        <v>2085.2539999999999</v>
      </c>
      <c r="O383" s="94">
        <v>647.07899999999995</v>
      </c>
      <c r="P383" s="94">
        <v>0</v>
      </c>
      <c r="Q383" s="94">
        <v>0</v>
      </c>
      <c r="R383" s="94">
        <v>2721.8649999999998</v>
      </c>
      <c r="S383" s="94">
        <v>1599.1279999999999</v>
      </c>
      <c r="T383" s="94">
        <v>0</v>
      </c>
      <c r="U383" s="94">
        <v>0</v>
      </c>
      <c r="V383" s="94">
        <v>2721.8649999999998</v>
      </c>
      <c r="W383" s="94">
        <v>1599.1279999999999</v>
      </c>
      <c r="X383" s="94">
        <v>0</v>
      </c>
      <c r="Y383" s="94">
        <v>0</v>
      </c>
      <c r="Z383" s="94">
        <v>488.43599999999998</v>
      </c>
      <c r="AA383" s="94">
        <v>472.31599999999997</v>
      </c>
      <c r="AB383" s="94">
        <v>0</v>
      </c>
      <c r="AC383" s="94">
        <v>0</v>
      </c>
      <c r="AD383" s="94">
        <v>488.43599999999998</v>
      </c>
      <c r="AE383" s="94">
        <v>472.31599999999997</v>
      </c>
      <c r="AF383" s="94">
        <v>0</v>
      </c>
      <c r="AG383" s="94">
        <v>0</v>
      </c>
      <c r="AH383" s="94">
        <v>6919.8180000000002</v>
      </c>
      <c r="AI383" s="94">
        <v>4410.3720000000003</v>
      </c>
      <c r="AJ383" s="94">
        <v>8284</v>
      </c>
      <c r="AK383" s="94">
        <v>4190</v>
      </c>
      <c r="AL383" s="94">
        <v>-1364.182</v>
      </c>
      <c r="AM383" s="94">
        <v>220.37200000000001</v>
      </c>
      <c r="AN383" s="94">
        <v>83.53</v>
      </c>
      <c r="AO383" s="94">
        <v>105.26</v>
      </c>
      <c r="AP383" s="94">
        <v>104.69</v>
      </c>
      <c r="AQ383" s="94">
        <v>61.5</v>
      </c>
      <c r="AR383" s="94">
        <v>0</v>
      </c>
      <c r="AS383" s="94">
        <v>0</v>
      </c>
      <c r="AT383" s="94">
        <v>104.69</v>
      </c>
      <c r="AU383" s="94">
        <v>61.5</v>
      </c>
      <c r="AV383" s="94">
        <v>0</v>
      </c>
      <c r="AW383" s="94">
        <v>0</v>
      </c>
      <c r="AX383" s="66">
        <v>80.202076923076916</v>
      </c>
      <c r="AY383" s="66">
        <v>24.887653846153846</v>
      </c>
      <c r="AZ383" s="66">
        <v>0</v>
      </c>
      <c r="BA383" s="66">
        <v>0</v>
      </c>
      <c r="BB383" s="66">
        <v>80.202076923076916</v>
      </c>
      <c r="BC383" s="66">
        <v>24.887653846153846</v>
      </c>
      <c r="BD383" s="66">
        <v>0</v>
      </c>
      <c r="BE383" s="67">
        <v>0</v>
      </c>
      <c r="BF383" s="59">
        <f t="shared" si="72"/>
        <v>0</v>
      </c>
      <c r="BG383" s="59"/>
      <c r="BH383" s="59"/>
      <c r="BI383" s="60">
        <f t="shared" si="85"/>
        <v>1015.2811184939823</v>
      </c>
      <c r="BJ383" s="59">
        <f t="shared" si="73"/>
        <v>1015.2811184939823</v>
      </c>
      <c r="BK383" s="69">
        <f t="shared" si="74"/>
        <v>774.83930892173487</v>
      </c>
      <c r="BL383" s="69">
        <f t="shared" si="74"/>
        <v>240.44180957224745</v>
      </c>
      <c r="BM383" s="69">
        <f t="shared" si="75"/>
        <v>13111.921867142262</v>
      </c>
      <c r="BN383" s="69">
        <f t="shared" si="76"/>
        <v>393.89060387875014</v>
      </c>
      <c r="BO383" s="69">
        <f t="shared" si="77"/>
        <v>12718.031263263512</v>
      </c>
      <c r="BP383" s="69">
        <f t="shared" si="78"/>
        <v>12840.260180252646</v>
      </c>
      <c r="BQ383" s="69">
        <f t="shared" si="79"/>
        <v>122.2289169891331</v>
      </c>
      <c r="BR383" s="69">
        <f t="shared" si="80"/>
        <v>12718.031263263512</v>
      </c>
      <c r="BS383" s="69">
        <f t="shared" si="81"/>
        <v>-12337.082558220527</v>
      </c>
      <c r="BT383" s="69">
        <f t="shared" si="82"/>
        <v>-12599.818370680399</v>
      </c>
      <c r="BU383" s="69">
        <f t="shared" si="83"/>
        <v>-24936.900928900926</v>
      </c>
      <c r="BV383" s="83">
        <f t="shared" si="71"/>
        <v>0</v>
      </c>
    </row>
    <row r="384" spans="1:74" x14ac:dyDescent="0.25">
      <c r="A384" s="91">
        <v>43</v>
      </c>
      <c r="B384" s="91">
        <v>233</v>
      </c>
      <c r="C384" s="91">
        <v>440209</v>
      </c>
      <c r="D384" s="91">
        <v>440232</v>
      </c>
      <c r="E384" s="63" t="s">
        <v>486</v>
      </c>
      <c r="F384" s="91" t="s">
        <v>504</v>
      </c>
      <c r="G384" s="55">
        <v>6</v>
      </c>
      <c r="H384" s="55">
        <v>6</v>
      </c>
      <c r="I384" s="94">
        <v>27869.205999999998</v>
      </c>
      <c r="J384" s="94">
        <v>112579.952</v>
      </c>
      <c r="K384" s="65">
        <f t="shared" si="84"/>
        <v>140449.158</v>
      </c>
      <c r="L384" s="94">
        <v>30046</v>
      </c>
      <c r="M384" s="94">
        <v>154134</v>
      </c>
      <c r="N384" s="94">
        <v>-2176.7939999999999</v>
      </c>
      <c r="O384" s="94">
        <v>-41554.048000000003</v>
      </c>
      <c r="P384" s="94">
        <v>92.76</v>
      </c>
      <c r="Q384" s="94">
        <v>73.040000000000006</v>
      </c>
      <c r="R384" s="94">
        <v>64892.985000000001</v>
      </c>
      <c r="S384" s="94">
        <v>163194.04800000001</v>
      </c>
      <c r="T384" s="94">
        <v>72882</v>
      </c>
      <c r="U384" s="94">
        <v>220817</v>
      </c>
      <c r="V384" s="94">
        <v>-7989.0150000000003</v>
      </c>
      <c r="W384" s="94">
        <v>-57622.951999999997</v>
      </c>
      <c r="X384" s="94">
        <v>89.04</v>
      </c>
      <c r="Y384" s="94">
        <v>73.900000000000006</v>
      </c>
      <c r="Z384" s="94">
        <v>10342.977999999999</v>
      </c>
      <c r="AA384" s="94">
        <v>10238.227999999999</v>
      </c>
      <c r="AB384" s="94">
        <v>9544</v>
      </c>
      <c r="AC384" s="94">
        <v>9518</v>
      </c>
      <c r="AD384" s="94">
        <v>798.97799999999995</v>
      </c>
      <c r="AE384" s="94">
        <v>720.22799999999995</v>
      </c>
      <c r="AF384" s="94">
        <v>108.37</v>
      </c>
      <c r="AG384" s="94">
        <v>107.57</v>
      </c>
      <c r="AH384" s="94">
        <v>75699.331000000006</v>
      </c>
      <c r="AI384" s="94">
        <v>174017.361</v>
      </c>
      <c r="AJ384" s="94">
        <v>85687</v>
      </c>
      <c r="AK384" s="94">
        <v>233386</v>
      </c>
      <c r="AL384" s="94">
        <v>-9987.6689999999999</v>
      </c>
      <c r="AM384" s="94">
        <v>-59368.639000000003</v>
      </c>
      <c r="AN384" s="94">
        <v>88.34</v>
      </c>
      <c r="AO384" s="94">
        <v>74.56</v>
      </c>
      <c r="AP384" s="94">
        <v>10815.5</v>
      </c>
      <c r="AQ384" s="94">
        <v>27199.01</v>
      </c>
      <c r="AR384" s="94">
        <v>12147</v>
      </c>
      <c r="AS384" s="94">
        <v>36802.83</v>
      </c>
      <c r="AT384" s="94">
        <v>-1331.5</v>
      </c>
      <c r="AU384" s="94">
        <v>-9603.82</v>
      </c>
      <c r="AV384" s="94">
        <v>89.04</v>
      </c>
      <c r="AW384" s="94">
        <v>73.900000000000006</v>
      </c>
      <c r="AX384" s="66">
        <v>4644.8676666666661</v>
      </c>
      <c r="AY384" s="66">
        <v>18763.325333333334</v>
      </c>
      <c r="AZ384" s="66">
        <v>5007.666666666667</v>
      </c>
      <c r="BA384" s="66">
        <v>25689</v>
      </c>
      <c r="BB384" s="66">
        <v>-362.79900000000089</v>
      </c>
      <c r="BC384" s="66">
        <v>-6925.6746666666659</v>
      </c>
      <c r="BD384" s="66">
        <v>92.75512880250281</v>
      </c>
      <c r="BE384" s="67">
        <v>73.040310379280371</v>
      </c>
      <c r="BF384" s="59">
        <f t="shared" si="72"/>
        <v>0</v>
      </c>
      <c r="BG384" s="59"/>
      <c r="BH384" s="59"/>
      <c r="BI384" s="60">
        <f t="shared" si="85"/>
        <v>52188.140400814271</v>
      </c>
      <c r="BJ384" s="59">
        <f t="shared" si="73"/>
        <v>52188.140400814271</v>
      </c>
      <c r="BK384" s="69">
        <f t="shared" si="74"/>
        <v>10355.647953312866</v>
      </c>
      <c r="BL384" s="69">
        <f t="shared" si="74"/>
        <v>41832.492447501405</v>
      </c>
      <c r="BM384" s="69">
        <f t="shared" si="75"/>
        <v>8199.2378439650183</v>
      </c>
      <c r="BN384" s="69">
        <f t="shared" si="76"/>
        <v>5264.3075524426695</v>
      </c>
      <c r="BO384" s="69">
        <f t="shared" si="77"/>
        <v>2934.9302915223489</v>
      </c>
      <c r="BP384" s="69">
        <f t="shared" si="78"/>
        <v>24200.534039516937</v>
      </c>
      <c r="BQ384" s="69">
        <f t="shared" si="79"/>
        <v>21265.603747994588</v>
      </c>
      <c r="BR384" s="69">
        <f t="shared" si="80"/>
        <v>2934.9302915223489</v>
      </c>
      <c r="BS384" s="69">
        <f t="shared" si="81"/>
        <v>2156.4101093478475</v>
      </c>
      <c r="BT384" s="69">
        <f t="shared" si="82"/>
        <v>17631.958407984468</v>
      </c>
      <c r="BU384" s="69">
        <f t="shared" si="83"/>
        <v>19788.368517332317</v>
      </c>
      <c r="BV384" s="83">
        <f t="shared" si="71"/>
        <v>0</v>
      </c>
    </row>
    <row r="385" spans="1:74" ht="15" customHeight="1" x14ac:dyDescent="0.25">
      <c r="A385" s="91">
        <v>43</v>
      </c>
      <c r="B385" s="91">
        <v>235</v>
      </c>
      <c r="C385" s="91">
        <v>441201</v>
      </c>
      <c r="D385" s="91">
        <v>440001</v>
      </c>
      <c r="E385" s="63" t="s">
        <v>505</v>
      </c>
      <c r="F385" s="91" t="s">
        <v>506</v>
      </c>
      <c r="G385" s="55">
        <v>40</v>
      </c>
      <c r="H385" s="55">
        <v>40</v>
      </c>
      <c r="I385" s="94">
        <v>40041.807000000001</v>
      </c>
      <c r="J385" s="94">
        <v>81009.679000000004</v>
      </c>
      <c r="K385" s="65">
        <f t="shared" si="84"/>
        <v>121051.486</v>
      </c>
      <c r="L385" s="94">
        <v>19665</v>
      </c>
      <c r="M385" s="94">
        <v>97367</v>
      </c>
      <c r="N385" s="94">
        <v>20376.807000000001</v>
      </c>
      <c r="O385" s="94">
        <v>-16357.321</v>
      </c>
      <c r="P385" s="94">
        <v>203.62</v>
      </c>
      <c r="Q385" s="94">
        <v>83.2</v>
      </c>
      <c r="R385" s="94">
        <v>66943.395999999993</v>
      </c>
      <c r="S385" s="94">
        <v>126152.734</v>
      </c>
      <c r="T385" s="94">
        <v>38726</v>
      </c>
      <c r="U385" s="94">
        <v>143324</v>
      </c>
      <c r="V385" s="94">
        <v>28217.396000000001</v>
      </c>
      <c r="W385" s="94">
        <v>-17171.266</v>
      </c>
      <c r="X385" s="94">
        <v>172.86</v>
      </c>
      <c r="Y385" s="94">
        <v>88.02</v>
      </c>
      <c r="Z385" s="94">
        <v>16494.2</v>
      </c>
      <c r="AA385" s="94">
        <v>16808.96</v>
      </c>
      <c r="AB385" s="94">
        <v>21962</v>
      </c>
      <c r="AC385" s="94">
        <v>22041</v>
      </c>
      <c r="AD385" s="94">
        <v>-5467.8</v>
      </c>
      <c r="AE385" s="94">
        <v>-5232.04</v>
      </c>
      <c r="AF385" s="94">
        <v>75.099999999999994</v>
      </c>
      <c r="AG385" s="94">
        <v>76.260000000000005</v>
      </c>
      <c r="AH385" s="94">
        <v>84214.593999999997</v>
      </c>
      <c r="AI385" s="94">
        <v>143706.565</v>
      </c>
      <c r="AJ385" s="94">
        <v>63661</v>
      </c>
      <c r="AK385" s="94">
        <v>167172</v>
      </c>
      <c r="AL385" s="94">
        <v>20553.594000000001</v>
      </c>
      <c r="AM385" s="94">
        <v>-23465.435000000001</v>
      </c>
      <c r="AN385" s="94">
        <v>132.29</v>
      </c>
      <c r="AO385" s="94">
        <v>85.96</v>
      </c>
      <c r="AP385" s="94">
        <v>1673.58</v>
      </c>
      <c r="AQ385" s="94">
        <v>3153.82</v>
      </c>
      <c r="AR385" s="94">
        <v>968.15</v>
      </c>
      <c r="AS385" s="94">
        <v>3583.1</v>
      </c>
      <c r="AT385" s="94">
        <v>705.43</v>
      </c>
      <c r="AU385" s="94">
        <v>-429.28</v>
      </c>
      <c r="AV385" s="94">
        <v>172.86</v>
      </c>
      <c r="AW385" s="94">
        <v>88.02</v>
      </c>
      <c r="AX385" s="66">
        <v>1001.045175</v>
      </c>
      <c r="AY385" s="66">
        <v>2025.2419750000001</v>
      </c>
      <c r="AZ385" s="66">
        <v>491.625</v>
      </c>
      <c r="BA385" s="66">
        <v>2434.1750000000002</v>
      </c>
      <c r="BB385" s="66">
        <v>509.42017499999997</v>
      </c>
      <c r="BC385" s="66">
        <v>-408.93302500000004</v>
      </c>
      <c r="BD385" s="66">
        <v>203.61966437833715</v>
      </c>
      <c r="BE385" s="67">
        <v>83.200344059075462</v>
      </c>
      <c r="BF385" s="59">
        <f t="shared" si="72"/>
        <v>0</v>
      </c>
      <c r="BG385" s="59"/>
      <c r="BH385" s="59"/>
      <c r="BI385" s="60">
        <f t="shared" si="85"/>
        <v>44980.347600910522</v>
      </c>
      <c r="BJ385" s="59">
        <f t="shared" si="73"/>
        <v>44980.347600910522</v>
      </c>
      <c r="BK385" s="69">
        <f t="shared" si="74"/>
        <v>14878.746696497159</v>
      </c>
      <c r="BL385" s="69">
        <f t="shared" si="74"/>
        <v>30101.600904413364</v>
      </c>
      <c r="BM385" s="69">
        <f t="shared" si="75"/>
        <v>27129.832819925374</v>
      </c>
      <c r="BN385" s="69">
        <f t="shared" si="76"/>
        <v>7563.6308764430451</v>
      </c>
      <c r="BO385" s="69">
        <f t="shared" si="77"/>
        <v>19566.201943482327</v>
      </c>
      <c r="BP385" s="69">
        <f t="shared" si="78"/>
        <v>34868.391212191898</v>
      </c>
      <c r="BQ385" s="69">
        <f t="shared" si="79"/>
        <v>15302.18926870957</v>
      </c>
      <c r="BR385" s="69">
        <f t="shared" si="80"/>
        <v>19566.201943482327</v>
      </c>
      <c r="BS385" s="69">
        <f t="shared" si="81"/>
        <v>-12251.086123428215</v>
      </c>
      <c r="BT385" s="69">
        <f t="shared" si="82"/>
        <v>-4766.790307778534</v>
      </c>
      <c r="BU385" s="69">
        <f t="shared" si="83"/>
        <v>-17017.876431206751</v>
      </c>
      <c r="BV385" s="83">
        <f t="shared" ref="BV385:BV448" si="86">BK385+BL385-BI385</f>
        <v>0</v>
      </c>
    </row>
    <row r="386" spans="1:74" ht="15" customHeight="1" x14ac:dyDescent="0.25">
      <c r="A386" s="91">
        <v>43</v>
      </c>
      <c r="B386" s="91">
        <v>237</v>
      </c>
      <c r="C386" s="91">
        <v>444500</v>
      </c>
      <c r="D386" s="91">
        <v>440822</v>
      </c>
      <c r="E386" s="63" t="s">
        <v>507</v>
      </c>
      <c r="F386" s="91" t="s">
        <v>494</v>
      </c>
      <c r="G386" s="55">
        <v>71</v>
      </c>
      <c r="H386" s="55">
        <v>71</v>
      </c>
      <c r="I386" s="94">
        <v>4872.0050000000001</v>
      </c>
      <c r="J386" s="94">
        <v>3205.91</v>
      </c>
      <c r="K386" s="65">
        <f t="shared" si="84"/>
        <v>8077.915</v>
      </c>
      <c r="L386" s="94">
        <v>1876</v>
      </c>
      <c r="M386" s="94">
        <v>2064</v>
      </c>
      <c r="N386" s="94">
        <v>2996.0050000000001</v>
      </c>
      <c r="O386" s="94">
        <v>1141.9100000000001</v>
      </c>
      <c r="P386" s="94">
        <v>259.7</v>
      </c>
      <c r="Q386" s="94">
        <v>155.33000000000001</v>
      </c>
      <c r="R386" s="94">
        <v>8666.3320000000003</v>
      </c>
      <c r="S386" s="94">
        <v>6283.3209999999999</v>
      </c>
      <c r="T386" s="94">
        <v>3414</v>
      </c>
      <c r="U386" s="94">
        <v>3751</v>
      </c>
      <c r="V386" s="94">
        <v>5252.3320000000003</v>
      </c>
      <c r="W386" s="94">
        <v>2532.3209999999999</v>
      </c>
      <c r="X386" s="94">
        <v>253.85</v>
      </c>
      <c r="Y386" s="94">
        <v>167.51</v>
      </c>
      <c r="Z386" s="94">
        <v>3791.2069999999999</v>
      </c>
      <c r="AA386" s="94">
        <v>4051.7860000000001</v>
      </c>
      <c r="AB386" s="94">
        <v>3644</v>
      </c>
      <c r="AC386" s="94">
        <v>4101</v>
      </c>
      <c r="AD386" s="94">
        <v>147.20699999999999</v>
      </c>
      <c r="AE386" s="94">
        <v>-49.213999999999999</v>
      </c>
      <c r="AF386" s="94">
        <v>104.04</v>
      </c>
      <c r="AG386" s="94">
        <v>98.8</v>
      </c>
      <c r="AH386" s="94">
        <v>15325.62</v>
      </c>
      <c r="AI386" s="94">
        <v>13023.79</v>
      </c>
      <c r="AJ386" s="94">
        <v>16956</v>
      </c>
      <c r="AK386" s="94">
        <v>17813</v>
      </c>
      <c r="AL386" s="94">
        <v>-1630.38</v>
      </c>
      <c r="AM386" s="94">
        <v>-4789.21</v>
      </c>
      <c r="AN386" s="94">
        <v>90.38</v>
      </c>
      <c r="AO386" s="94">
        <v>73.11</v>
      </c>
      <c r="AP386" s="94">
        <v>122.06</v>
      </c>
      <c r="AQ386" s="94">
        <v>88.5</v>
      </c>
      <c r="AR386" s="94">
        <v>48.08</v>
      </c>
      <c r="AS386" s="94">
        <v>52.83</v>
      </c>
      <c r="AT386" s="94">
        <v>73.98</v>
      </c>
      <c r="AU386" s="94">
        <v>35.67</v>
      </c>
      <c r="AV386" s="94">
        <v>253.87</v>
      </c>
      <c r="AW386" s="94">
        <v>167.52</v>
      </c>
      <c r="AX386" s="66">
        <v>68.619788732394369</v>
      </c>
      <c r="AY386" s="66">
        <v>45.153661971830985</v>
      </c>
      <c r="AZ386" s="66">
        <v>26.422535211267604</v>
      </c>
      <c r="BA386" s="66">
        <v>29.070422535211268</v>
      </c>
      <c r="BB386" s="66">
        <v>42.197253521126768</v>
      </c>
      <c r="BC386" s="66">
        <v>16.083239436619717</v>
      </c>
      <c r="BD386" s="66">
        <v>259.70175906183368</v>
      </c>
      <c r="BE386" s="67">
        <v>155.3250968992248</v>
      </c>
      <c r="BF386" s="59">
        <f t="shared" si="72"/>
        <v>0</v>
      </c>
      <c r="BG386" s="59"/>
      <c r="BH386" s="59"/>
      <c r="BI386" s="60">
        <f t="shared" si="85"/>
        <v>3001.5940869210735</v>
      </c>
      <c r="BJ386" s="59">
        <f t="shared" si="73"/>
        <v>3001.5940869210735</v>
      </c>
      <c r="BK386" s="69">
        <f t="shared" si="74"/>
        <v>1810.341084233977</v>
      </c>
      <c r="BL386" s="69">
        <f t="shared" si="74"/>
        <v>1191.2530026870966</v>
      </c>
      <c r="BM386" s="69">
        <f t="shared" si="75"/>
        <v>35650.297772492784</v>
      </c>
      <c r="BN386" s="69">
        <f t="shared" si="76"/>
        <v>920.28932281165282</v>
      </c>
      <c r="BO386" s="69">
        <f t="shared" si="77"/>
        <v>34730.008449681132</v>
      </c>
      <c r="BP386" s="69">
        <f t="shared" si="78"/>
        <v>35335.583514340367</v>
      </c>
      <c r="BQ386" s="69">
        <f t="shared" si="79"/>
        <v>605.57506465923279</v>
      </c>
      <c r="BR386" s="69">
        <f t="shared" si="80"/>
        <v>34730.008449681132</v>
      </c>
      <c r="BS386" s="69">
        <f t="shared" si="81"/>
        <v>-33839.956688258804</v>
      </c>
      <c r="BT386" s="69">
        <f t="shared" si="82"/>
        <v>-34144.330511653272</v>
      </c>
      <c r="BU386" s="69">
        <f t="shared" si="83"/>
        <v>-67984.287199912069</v>
      </c>
      <c r="BV386" s="83">
        <f t="shared" si="86"/>
        <v>0</v>
      </c>
    </row>
    <row r="387" spans="1:74" x14ac:dyDescent="0.25">
      <c r="A387" s="91">
        <v>43</v>
      </c>
      <c r="B387" s="91">
        <v>239</v>
      </c>
      <c r="C387" s="91">
        <v>440800</v>
      </c>
      <c r="D387" s="91">
        <v>440822</v>
      </c>
      <c r="E387" s="63" t="s">
        <v>508</v>
      </c>
      <c r="F387" s="91" t="s">
        <v>494</v>
      </c>
      <c r="G387" s="55">
        <v>3</v>
      </c>
      <c r="H387" s="55">
        <v>3</v>
      </c>
      <c r="I387" s="94">
        <v>17212.685000000001</v>
      </c>
      <c r="J387" s="94">
        <v>45614.917999999998</v>
      </c>
      <c r="K387" s="65">
        <f t="shared" si="84"/>
        <v>62827.603000000003</v>
      </c>
      <c r="L387" s="94">
        <v>17880</v>
      </c>
      <c r="M387" s="94">
        <v>60763</v>
      </c>
      <c r="N387" s="94">
        <v>-667.31500000000005</v>
      </c>
      <c r="O387" s="94">
        <v>-15148.082</v>
      </c>
      <c r="P387" s="94">
        <v>96.27</v>
      </c>
      <c r="Q387" s="94">
        <v>75.069999999999993</v>
      </c>
      <c r="R387" s="94">
        <v>33454.49</v>
      </c>
      <c r="S387" s="94">
        <v>66962.078999999998</v>
      </c>
      <c r="T387" s="94">
        <v>50313</v>
      </c>
      <c r="U387" s="94">
        <v>74981</v>
      </c>
      <c r="V387" s="94">
        <v>-16858.509999999998</v>
      </c>
      <c r="W387" s="94">
        <v>-8018.9210000000003</v>
      </c>
      <c r="X387" s="94">
        <v>66.489999999999995</v>
      </c>
      <c r="Y387" s="94">
        <v>89.31</v>
      </c>
      <c r="Z387" s="94">
        <v>8.84</v>
      </c>
      <c r="AA387" s="94">
        <v>2.5070000000000001</v>
      </c>
      <c r="AB387" s="94">
        <v>5</v>
      </c>
      <c r="AC387" s="94">
        <v>8</v>
      </c>
      <c r="AD387" s="94">
        <v>3.84</v>
      </c>
      <c r="AE387" s="94">
        <v>-5.4930000000000003</v>
      </c>
      <c r="AF387" s="94">
        <v>176.8</v>
      </c>
      <c r="AG387" s="94">
        <v>31.34</v>
      </c>
      <c r="AH387" s="94">
        <v>33555.618999999999</v>
      </c>
      <c r="AI387" s="94">
        <v>67108.244999999995</v>
      </c>
      <c r="AJ387" s="94">
        <v>37863</v>
      </c>
      <c r="AK387" s="94">
        <v>89491</v>
      </c>
      <c r="AL387" s="94">
        <v>-4307.3810000000003</v>
      </c>
      <c r="AM387" s="94">
        <v>-22382.755000000001</v>
      </c>
      <c r="AN387" s="94">
        <v>88.62</v>
      </c>
      <c r="AO387" s="94">
        <v>74.989999999999995</v>
      </c>
      <c r="AP387" s="94">
        <v>11151.5</v>
      </c>
      <c r="AQ387" s="94">
        <v>22320.69</v>
      </c>
      <c r="AR387" s="94">
        <v>16771</v>
      </c>
      <c r="AS387" s="94">
        <v>24993.67</v>
      </c>
      <c r="AT387" s="94">
        <v>-5619.5</v>
      </c>
      <c r="AU387" s="94">
        <v>-2672.98</v>
      </c>
      <c r="AV387" s="94">
        <v>66.489999999999995</v>
      </c>
      <c r="AW387" s="94">
        <v>89.31</v>
      </c>
      <c r="AX387" s="66">
        <v>5737.5616666666674</v>
      </c>
      <c r="AY387" s="66">
        <v>15204.972666666667</v>
      </c>
      <c r="AZ387" s="66">
        <v>5960</v>
      </c>
      <c r="BA387" s="66">
        <v>20254.333333333332</v>
      </c>
      <c r="BB387" s="66">
        <v>-222.43833333333259</v>
      </c>
      <c r="BC387" s="66">
        <v>-5049.3606666666656</v>
      </c>
      <c r="BD387" s="66">
        <v>96.267813199105163</v>
      </c>
      <c r="BE387" s="67">
        <v>75.070220364366477</v>
      </c>
      <c r="BF387" s="59">
        <f t="shared" si="72"/>
        <v>0</v>
      </c>
      <c r="BG387" s="59"/>
      <c r="BH387" s="59"/>
      <c r="BI387" s="60">
        <f t="shared" si="85"/>
        <v>23345.499632049199</v>
      </c>
      <c r="BJ387" s="59">
        <f t="shared" si="73"/>
        <v>23345.499632049199</v>
      </c>
      <c r="BK387" s="69">
        <f t="shared" si="74"/>
        <v>6395.8946728252358</v>
      </c>
      <c r="BL387" s="69">
        <f t="shared" si="74"/>
        <v>16949.604959223961</v>
      </c>
      <c r="BM387" s="69">
        <f t="shared" si="75"/>
        <v>4718.8267971593759</v>
      </c>
      <c r="BN387" s="69">
        <f t="shared" si="76"/>
        <v>3251.3616513982015</v>
      </c>
      <c r="BO387" s="69">
        <f t="shared" si="77"/>
        <v>1467.4651457611744</v>
      </c>
      <c r="BP387" s="69">
        <f t="shared" si="78"/>
        <v>10083.819602772008</v>
      </c>
      <c r="BQ387" s="69">
        <f t="shared" si="79"/>
        <v>8616.3544570108334</v>
      </c>
      <c r="BR387" s="69">
        <f t="shared" si="80"/>
        <v>1467.4651457611744</v>
      </c>
      <c r="BS387" s="69">
        <f t="shared" si="81"/>
        <v>1677.0678756658599</v>
      </c>
      <c r="BT387" s="69">
        <f t="shared" si="82"/>
        <v>6865.7853564519537</v>
      </c>
      <c r="BU387" s="69">
        <f t="shared" si="83"/>
        <v>8542.8532321178136</v>
      </c>
      <c r="BV387" s="83">
        <f t="shared" si="86"/>
        <v>0</v>
      </c>
    </row>
    <row r="388" spans="1:74" x14ac:dyDescent="0.25">
      <c r="A388" s="91">
        <v>43</v>
      </c>
      <c r="B388" s="91">
        <v>241</v>
      </c>
      <c r="C388" s="91">
        <v>440800</v>
      </c>
      <c r="D388" s="91">
        <v>449608</v>
      </c>
      <c r="E388" s="63" t="s">
        <v>508</v>
      </c>
      <c r="F388" s="91" t="s">
        <v>509</v>
      </c>
      <c r="G388" s="55">
        <v>18</v>
      </c>
      <c r="H388" s="55">
        <v>18</v>
      </c>
      <c r="I388" s="94">
        <v>286313.07199999999</v>
      </c>
      <c r="J388" s="94">
        <v>111850.482</v>
      </c>
      <c r="K388" s="65">
        <f t="shared" si="84"/>
        <v>398163.554</v>
      </c>
      <c r="L388" s="94">
        <v>365155</v>
      </c>
      <c r="M388" s="94">
        <v>107886</v>
      </c>
      <c r="N388" s="94">
        <v>-78841.928</v>
      </c>
      <c r="O388" s="94">
        <v>3964.482</v>
      </c>
      <c r="P388" s="94">
        <v>78.41</v>
      </c>
      <c r="Q388" s="94">
        <v>103.67</v>
      </c>
      <c r="R388" s="94">
        <v>425128.277</v>
      </c>
      <c r="S388" s="94">
        <v>211757.15900000001</v>
      </c>
      <c r="T388" s="94">
        <v>536282</v>
      </c>
      <c r="U388" s="94">
        <v>216971</v>
      </c>
      <c r="V388" s="94">
        <v>-111153.723</v>
      </c>
      <c r="W388" s="94">
        <v>-5213.8410000000003</v>
      </c>
      <c r="X388" s="94">
        <v>79.27</v>
      </c>
      <c r="Y388" s="94">
        <v>97.6</v>
      </c>
      <c r="Z388" s="94">
        <v>65339.49</v>
      </c>
      <c r="AA388" s="94">
        <v>64412.391000000003</v>
      </c>
      <c r="AB388" s="94">
        <v>66677</v>
      </c>
      <c r="AC388" s="94">
        <v>66192</v>
      </c>
      <c r="AD388" s="94">
        <v>-1337.51</v>
      </c>
      <c r="AE388" s="94">
        <v>-1779.6089999999999</v>
      </c>
      <c r="AF388" s="94">
        <v>97.99</v>
      </c>
      <c r="AG388" s="94">
        <v>97.31</v>
      </c>
      <c r="AH388" s="94">
        <v>490977.88500000001</v>
      </c>
      <c r="AI388" s="94">
        <v>276578.34399999998</v>
      </c>
      <c r="AJ388" s="94">
        <v>606628</v>
      </c>
      <c r="AK388" s="94">
        <v>288463</v>
      </c>
      <c r="AL388" s="94">
        <v>-115650.11500000001</v>
      </c>
      <c r="AM388" s="94">
        <v>-11884.656000000001</v>
      </c>
      <c r="AN388" s="94">
        <v>80.94</v>
      </c>
      <c r="AO388" s="94">
        <v>95.88</v>
      </c>
      <c r="AP388" s="94">
        <v>23618.240000000002</v>
      </c>
      <c r="AQ388" s="94">
        <v>11764.29</v>
      </c>
      <c r="AR388" s="94">
        <v>29793.439999999999</v>
      </c>
      <c r="AS388" s="94">
        <v>12053.94</v>
      </c>
      <c r="AT388" s="94">
        <v>-6175.2</v>
      </c>
      <c r="AU388" s="94">
        <v>-289.64999999999998</v>
      </c>
      <c r="AV388" s="94">
        <v>79.27</v>
      </c>
      <c r="AW388" s="94">
        <v>97.6</v>
      </c>
      <c r="AX388" s="66">
        <v>15906.281777777776</v>
      </c>
      <c r="AY388" s="66">
        <v>6213.9156666666668</v>
      </c>
      <c r="AZ388" s="66">
        <v>20286.388888888891</v>
      </c>
      <c r="BA388" s="66">
        <v>5993.666666666667</v>
      </c>
      <c r="BB388" s="66">
        <v>-4380.1071111111141</v>
      </c>
      <c r="BC388" s="66">
        <v>220.2489999999998</v>
      </c>
      <c r="BD388" s="66">
        <v>78.408640714217242</v>
      </c>
      <c r="BE388" s="67">
        <v>103.67469551192924</v>
      </c>
      <c r="BF388" s="59">
        <f t="shared" si="72"/>
        <v>0</v>
      </c>
      <c r="BG388" s="59"/>
      <c r="BH388" s="59"/>
      <c r="BI388" s="60">
        <f t="shared" si="85"/>
        <v>147949.73323114685</v>
      </c>
      <c r="BJ388" s="59">
        <f t="shared" si="73"/>
        <v>147949.73323114685</v>
      </c>
      <c r="BK388" s="69">
        <f t="shared" si="74"/>
        <v>106388.29746579501</v>
      </c>
      <c r="BL388" s="69">
        <f t="shared" si="74"/>
        <v>41561.435765351824</v>
      </c>
      <c r="BM388" s="69">
        <f t="shared" si="75"/>
        <v>62887.424850312964</v>
      </c>
      <c r="BN388" s="69">
        <f t="shared" si="76"/>
        <v>54082.633975745914</v>
      </c>
      <c r="BO388" s="69">
        <f t="shared" si="77"/>
        <v>8804.7908745670466</v>
      </c>
      <c r="BP388" s="69">
        <f t="shared" si="78"/>
        <v>29932.602593959156</v>
      </c>
      <c r="BQ388" s="69">
        <f t="shared" si="79"/>
        <v>21127.81171939211</v>
      </c>
      <c r="BR388" s="69">
        <f t="shared" si="80"/>
        <v>8804.7908745670466</v>
      </c>
      <c r="BS388" s="69">
        <f t="shared" si="81"/>
        <v>43500.872615482047</v>
      </c>
      <c r="BT388" s="69">
        <f t="shared" si="82"/>
        <v>11628.833171392667</v>
      </c>
      <c r="BU388" s="69">
        <f t="shared" si="83"/>
        <v>55129.705786874714</v>
      </c>
      <c r="BV388" s="83">
        <f t="shared" si="86"/>
        <v>0</v>
      </c>
    </row>
    <row r="389" spans="1:74" x14ac:dyDescent="0.25">
      <c r="A389" s="91">
        <v>43</v>
      </c>
      <c r="B389" s="91">
        <v>243</v>
      </c>
      <c r="C389" s="91">
        <v>441108</v>
      </c>
      <c r="D389" s="91">
        <v>449608</v>
      </c>
      <c r="E389" s="63" t="s">
        <v>488</v>
      </c>
      <c r="F389" s="91" t="s">
        <v>509</v>
      </c>
      <c r="G389" s="55">
        <v>18</v>
      </c>
      <c r="H389" s="55">
        <v>18</v>
      </c>
      <c r="I389" s="94">
        <v>2928.9580000000001</v>
      </c>
      <c r="J389" s="94">
        <v>9561.0319999999992</v>
      </c>
      <c r="K389" s="65">
        <f t="shared" si="84"/>
        <v>12489.99</v>
      </c>
      <c r="L389" s="94">
        <v>2414</v>
      </c>
      <c r="M389" s="94">
        <v>8928</v>
      </c>
      <c r="N389" s="94">
        <v>514.95799999999997</v>
      </c>
      <c r="O389" s="94">
        <v>633.03200000000004</v>
      </c>
      <c r="P389" s="94">
        <v>121.33</v>
      </c>
      <c r="Q389" s="94">
        <v>107.09</v>
      </c>
      <c r="R389" s="94">
        <v>6631.6469999999999</v>
      </c>
      <c r="S389" s="94">
        <v>33653.805</v>
      </c>
      <c r="T389" s="94">
        <v>6499</v>
      </c>
      <c r="U389" s="94">
        <v>50039</v>
      </c>
      <c r="V389" s="94">
        <v>132.64699999999999</v>
      </c>
      <c r="W389" s="94">
        <v>-16385.195</v>
      </c>
      <c r="X389" s="94">
        <v>102.04</v>
      </c>
      <c r="Y389" s="94">
        <v>67.260000000000005</v>
      </c>
      <c r="Z389" s="94">
        <v>0</v>
      </c>
      <c r="AA389" s="94">
        <v>0</v>
      </c>
      <c r="AB389" s="94">
        <v>8</v>
      </c>
      <c r="AC389" s="94">
        <v>7</v>
      </c>
      <c r="AD389" s="94">
        <v>-8</v>
      </c>
      <c r="AE389" s="94">
        <v>-7</v>
      </c>
      <c r="AF389" s="94">
        <v>0</v>
      </c>
      <c r="AG389" s="94">
        <v>0</v>
      </c>
      <c r="AH389" s="94">
        <v>7423.8980000000001</v>
      </c>
      <c r="AI389" s="94">
        <v>35557.591</v>
      </c>
      <c r="AJ389" s="94">
        <v>9834</v>
      </c>
      <c r="AK389" s="94">
        <v>56835</v>
      </c>
      <c r="AL389" s="94">
        <v>-2410.1019999999999</v>
      </c>
      <c r="AM389" s="94">
        <v>-21277.409</v>
      </c>
      <c r="AN389" s="94">
        <v>75.489999999999995</v>
      </c>
      <c r="AO389" s="94">
        <v>62.56</v>
      </c>
      <c r="AP389" s="94">
        <v>368.42</v>
      </c>
      <c r="AQ389" s="94">
        <v>1869.66</v>
      </c>
      <c r="AR389" s="94">
        <v>361.06</v>
      </c>
      <c r="AS389" s="94">
        <v>2779.94</v>
      </c>
      <c r="AT389" s="94">
        <v>7.36</v>
      </c>
      <c r="AU389" s="94">
        <v>-910.28</v>
      </c>
      <c r="AV389" s="94">
        <v>102.04</v>
      </c>
      <c r="AW389" s="94">
        <v>67.260000000000005</v>
      </c>
      <c r="AX389" s="66">
        <v>162.7198888888889</v>
      </c>
      <c r="AY389" s="66">
        <v>531.16844444444439</v>
      </c>
      <c r="AZ389" s="66">
        <v>134.11111111111111</v>
      </c>
      <c r="BA389" s="66">
        <v>496</v>
      </c>
      <c r="BB389" s="66">
        <v>28.608777777777789</v>
      </c>
      <c r="BC389" s="66">
        <v>35.16844444444439</v>
      </c>
      <c r="BD389" s="66">
        <v>121.33214581607292</v>
      </c>
      <c r="BE389" s="67">
        <v>107.09041218637991</v>
      </c>
      <c r="BF389" s="59">
        <f t="shared" si="72"/>
        <v>0</v>
      </c>
      <c r="BG389" s="59"/>
      <c r="BH389" s="59"/>
      <c r="BI389" s="60">
        <f t="shared" si="85"/>
        <v>4641.0342433292917</v>
      </c>
      <c r="BJ389" s="59">
        <f t="shared" si="73"/>
        <v>4641.0342433292917</v>
      </c>
      <c r="BK389" s="69">
        <f t="shared" si="74"/>
        <v>1088.3430951724763</v>
      </c>
      <c r="BL389" s="69">
        <f t="shared" si="74"/>
        <v>3552.6911481568159</v>
      </c>
      <c r="BM389" s="69">
        <f t="shared" si="75"/>
        <v>9358.0515494562915</v>
      </c>
      <c r="BN389" s="69">
        <f t="shared" si="76"/>
        <v>553.26067488924434</v>
      </c>
      <c r="BO389" s="69">
        <f t="shared" si="77"/>
        <v>8804.7908745670466</v>
      </c>
      <c r="BP389" s="69">
        <f t="shared" si="78"/>
        <v>10610.806193652421</v>
      </c>
      <c r="BQ389" s="69">
        <f t="shared" si="79"/>
        <v>1806.0153190853748</v>
      </c>
      <c r="BR389" s="69">
        <f t="shared" si="80"/>
        <v>8804.7908745670466</v>
      </c>
      <c r="BS389" s="69">
        <f t="shared" si="81"/>
        <v>-8269.7084542838147</v>
      </c>
      <c r="BT389" s="69">
        <f t="shared" si="82"/>
        <v>-7058.115045495605</v>
      </c>
      <c r="BU389" s="69">
        <f t="shared" si="83"/>
        <v>-15327.823499779421</v>
      </c>
      <c r="BV389" s="83">
        <f t="shared" si="86"/>
        <v>0</v>
      </c>
    </row>
    <row r="390" spans="1:74" x14ac:dyDescent="0.25">
      <c r="A390" s="91">
        <v>43</v>
      </c>
      <c r="B390" s="91">
        <v>245</v>
      </c>
      <c r="C390" s="91">
        <v>440232</v>
      </c>
      <c r="D390" s="91">
        <v>443635</v>
      </c>
      <c r="E390" s="63" t="s">
        <v>504</v>
      </c>
      <c r="F390" s="91" t="s">
        <v>510</v>
      </c>
      <c r="G390" s="55">
        <v>134</v>
      </c>
      <c r="H390" s="55">
        <v>134</v>
      </c>
      <c r="I390" s="94">
        <v>206172.84099999999</v>
      </c>
      <c r="J390" s="94">
        <v>538877.05500000005</v>
      </c>
      <c r="K390" s="65">
        <f t="shared" si="84"/>
        <v>745049.89600000007</v>
      </c>
      <c r="L390" s="94">
        <v>249317</v>
      </c>
      <c r="M390" s="94">
        <v>607134</v>
      </c>
      <c r="N390" s="94">
        <v>-43144.159</v>
      </c>
      <c r="O390" s="94">
        <v>-68256.945000000007</v>
      </c>
      <c r="P390" s="94">
        <v>82.7</v>
      </c>
      <c r="Q390" s="94">
        <v>88.76</v>
      </c>
      <c r="R390" s="94">
        <v>424443.67300000001</v>
      </c>
      <c r="S390" s="94">
        <v>782235.58799999999</v>
      </c>
      <c r="T390" s="94">
        <v>552553</v>
      </c>
      <c r="U390" s="94">
        <v>867321</v>
      </c>
      <c r="V390" s="94">
        <v>-128109.327</v>
      </c>
      <c r="W390" s="94">
        <v>-85085.411999999997</v>
      </c>
      <c r="X390" s="94">
        <v>76.819999999999993</v>
      </c>
      <c r="Y390" s="94">
        <v>90.19</v>
      </c>
      <c r="Z390" s="94">
        <v>105995.67</v>
      </c>
      <c r="AA390" s="94">
        <v>103378.77800000001</v>
      </c>
      <c r="AB390" s="94">
        <v>85257</v>
      </c>
      <c r="AC390" s="94">
        <v>87173</v>
      </c>
      <c r="AD390" s="94">
        <v>20738.669999999998</v>
      </c>
      <c r="AE390" s="94">
        <v>16205.778</v>
      </c>
      <c r="AF390" s="94">
        <v>124.32</v>
      </c>
      <c r="AG390" s="94">
        <v>118.59</v>
      </c>
      <c r="AH390" s="94">
        <v>536461.58299999998</v>
      </c>
      <c r="AI390" s="94">
        <v>892417.07200000004</v>
      </c>
      <c r="AJ390" s="94">
        <v>675905</v>
      </c>
      <c r="AK390" s="94">
        <v>985213</v>
      </c>
      <c r="AL390" s="94">
        <v>-139443.41699999999</v>
      </c>
      <c r="AM390" s="94">
        <v>-92795.928</v>
      </c>
      <c r="AN390" s="94">
        <v>79.37</v>
      </c>
      <c r="AO390" s="94">
        <v>90.58</v>
      </c>
      <c r="AP390" s="94">
        <v>3167.49</v>
      </c>
      <c r="AQ390" s="94">
        <v>5837.58</v>
      </c>
      <c r="AR390" s="94">
        <v>4123.53</v>
      </c>
      <c r="AS390" s="94">
        <v>6472.54</v>
      </c>
      <c r="AT390" s="94">
        <v>-956.04</v>
      </c>
      <c r="AU390" s="94">
        <v>-634.96</v>
      </c>
      <c r="AV390" s="94">
        <v>76.819999999999993</v>
      </c>
      <c r="AW390" s="94">
        <v>90.19</v>
      </c>
      <c r="AX390" s="66">
        <v>1538.6032910447759</v>
      </c>
      <c r="AY390" s="66">
        <v>4021.4705597014931</v>
      </c>
      <c r="AZ390" s="66">
        <v>1860.5746268656717</v>
      </c>
      <c r="BA390" s="66">
        <v>4530.8507462686566</v>
      </c>
      <c r="BB390" s="66">
        <v>-321.97133582089577</v>
      </c>
      <c r="BC390" s="66">
        <v>-509.38018656716349</v>
      </c>
      <c r="BD390" s="66">
        <v>82.695059302013078</v>
      </c>
      <c r="BE390" s="67">
        <v>88.75751563905169</v>
      </c>
      <c r="BF390" s="59">
        <f t="shared" si="72"/>
        <v>0</v>
      </c>
      <c r="BG390" s="59"/>
      <c r="BH390" s="59"/>
      <c r="BI390" s="60">
        <f t="shared" si="85"/>
        <v>276845.8645943614</v>
      </c>
      <c r="BJ390" s="59">
        <f t="shared" si="73"/>
        <v>276845.8645943614</v>
      </c>
      <c r="BK390" s="69">
        <f t="shared" si="74"/>
        <v>76609.766310900595</v>
      </c>
      <c r="BL390" s="69">
        <f t="shared" si="74"/>
        <v>200236.0982834608</v>
      </c>
      <c r="BM390" s="69">
        <f t="shared" si="75"/>
        <v>104491.45415899425</v>
      </c>
      <c r="BN390" s="69">
        <f t="shared" si="76"/>
        <v>38944.67764832847</v>
      </c>
      <c r="BO390" s="69">
        <f t="shared" si="77"/>
        <v>65546.77651066579</v>
      </c>
      <c r="BP390" s="69">
        <f t="shared" si="78"/>
        <v>167337.06613982009</v>
      </c>
      <c r="BQ390" s="69">
        <f t="shared" si="79"/>
        <v>101790.28962915429</v>
      </c>
      <c r="BR390" s="69">
        <f t="shared" si="80"/>
        <v>65546.77651066579</v>
      </c>
      <c r="BS390" s="69">
        <f t="shared" si="81"/>
        <v>-27881.687848093658</v>
      </c>
      <c r="BT390" s="69">
        <f t="shared" si="82"/>
        <v>32899.03214364071</v>
      </c>
      <c r="BU390" s="69">
        <f t="shared" si="83"/>
        <v>5017.3442955470528</v>
      </c>
      <c r="BV390" s="83">
        <f t="shared" si="86"/>
        <v>0</v>
      </c>
    </row>
    <row r="391" spans="1:74" ht="15" customHeight="1" x14ac:dyDescent="0.25">
      <c r="A391" s="91">
        <v>43</v>
      </c>
      <c r="B391" s="91">
        <v>247</v>
      </c>
      <c r="C391" s="91">
        <v>440503</v>
      </c>
      <c r="D391" s="91">
        <v>440603</v>
      </c>
      <c r="E391" s="63" t="s">
        <v>498</v>
      </c>
      <c r="F391" s="91" t="s">
        <v>511</v>
      </c>
      <c r="G391" s="55">
        <v>10</v>
      </c>
      <c r="H391" s="55">
        <v>10</v>
      </c>
      <c r="I391" s="94">
        <v>8394.98</v>
      </c>
      <c r="J391" s="94">
        <v>1755.93</v>
      </c>
      <c r="K391" s="65">
        <f t="shared" si="84"/>
        <v>10150.91</v>
      </c>
      <c r="L391" s="94">
        <v>553</v>
      </c>
      <c r="M391" s="94">
        <v>70</v>
      </c>
      <c r="N391" s="94">
        <v>7841.98</v>
      </c>
      <c r="O391" s="94">
        <v>1685.93</v>
      </c>
      <c r="P391" s="94">
        <v>1518.08</v>
      </c>
      <c r="Q391" s="94">
        <v>2508.4699999999998</v>
      </c>
      <c r="R391" s="94">
        <v>8907.4410000000007</v>
      </c>
      <c r="S391" s="94">
        <v>4337.3850000000002</v>
      </c>
      <c r="T391" s="94">
        <v>812</v>
      </c>
      <c r="U391" s="94">
        <v>181</v>
      </c>
      <c r="V391" s="94">
        <v>8095.4409999999998</v>
      </c>
      <c r="W391" s="94">
        <v>4156.3850000000002</v>
      </c>
      <c r="X391" s="94">
        <v>1096.98</v>
      </c>
      <c r="Y391" s="94">
        <v>2396.35</v>
      </c>
      <c r="Z391" s="94">
        <v>0</v>
      </c>
      <c r="AA391" s="94">
        <v>0</v>
      </c>
      <c r="AB391" s="94">
        <v>0</v>
      </c>
      <c r="AC391" s="94">
        <v>0</v>
      </c>
      <c r="AD391" s="94">
        <v>0</v>
      </c>
      <c r="AE391" s="94">
        <v>0</v>
      </c>
      <c r="AF391" s="94">
        <v>0</v>
      </c>
      <c r="AG391" s="94">
        <v>0</v>
      </c>
      <c r="AH391" s="94">
        <v>10021.986000000001</v>
      </c>
      <c r="AI391" s="94">
        <v>4910.415</v>
      </c>
      <c r="AJ391" s="94">
        <v>7549</v>
      </c>
      <c r="AK391" s="94">
        <v>3301</v>
      </c>
      <c r="AL391" s="94">
        <v>2472.9859999999999</v>
      </c>
      <c r="AM391" s="94">
        <v>1609.415</v>
      </c>
      <c r="AN391" s="94">
        <v>132.76</v>
      </c>
      <c r="AO391" s="94">
        <v>148.76</v>
      </c>
      <c r="AP391" s="94">
        <v>890.74</v>
      </c>
      <c r="AQ391" s="94">
        <v>433.74</v>
      </c>
      <c r="AR391" s="94">
        <v>81.2</v>
      </c>
      <c r="AS391" s="94">
        <v>18.100000000000001</v>
      </c>
      <c r="AT391" s="94">
        <v>809.54</v>
      </c>
      <c r="AU391" s="94">
        <v>415.64</v>
      </c>
      <c r="AV391" s="94">
        <v>1096.97</v>
      </c>
      <c r="AW391" s="94">
        <v>2396.35</v>
      </c>
      <c r="AX391" s="66">
        <v>839.49799999999993</v>
      </c>
      <c r="AY391" s="66">
        <v>175.59300000000002</v>
      </c>
      <c r="AZ391" s="66">
        <v>55.3</v>
      </c>
      <c r="BA391" s="66">
        <v>7</v>
      </c>
      <c r="BB391" s="66">
        <v>784.19799999999998</v>
      </c>
      <c r="BC391" s="66">
        <v>168.59300000000002</v>
      </c>
      <c r="BD391" s="66">
        <v>1518.0795660036165</v>
      </c>
      <c r="BE391" s="67">
        <v>2508.471428571429</v>
      </c>
      <c r="BF391" s="59">
        <f t="shared" si="72"/>
        <v>0</v>
      </c>
      <c r="BG391" s="59"/>
      <c r="BH391" s="59"/>
      <c r="BI391" s="60">
        <f t="shared" si="85"/>
        <v>3771.8781929332004</v>
      </c>
      <c r="BJ391" s="59">
        <f t="shared" si="73"/>
        <v>3771.8781929332004</v>
      </c>
      <c r="BK391" s="69">
        <f t="shared" si="74"/>
        <v>3119.4091950485581</v>
      </c>
      <c r="BL391" s="69">
        <f t="shared" si="74"/>
        <v>652.46899788464236</v>
      </c>
      <c r="BM391" s="69">
        <f t="shared" si="75"/>
        <v>6477.3063418718311</v>
      </c>
      <c r="BN391" s="69">
        <f t="shared" si="76"/>
        <v>1585.7558560012496</v>
      </c>
      <c r="BO391" s="69">
        <f t="shared" si="77"/>
        <v>4891.5504858705817</v>
      </c>
      <c r="BP391" s="69">
        <f t="shared" si="78"/>
        <v>5223.2339776988265</v>
      </c>
      <c r="BQ391" s="69">
        <f t="shared" si="79"/>
        <v>331.68349182824431</v>
      </c>
      <c r="BR391" s="69">
        <f t="shared" si="80"/>
        <v>4891.5504858705817</v>
      </c>
      <c r="BS391" s="69">
        <f t="shared" si="81"/>
        <v>-3357.897146823273</v>
      </c>
      <c r="BT391" s="69">
        <f t="shared" si="82"/>
        <v>-4570.7649798141838</v>
      </c>
      <c r="BU391" s="69">
        <f t="shared" si="83"/>
        <v>-7928.6621266374568</v>
      </c>
      <c r="BV391" s="83">
        <f t="shared" si="86"/>
        <v>0</v>
      </c>
    </row>
    <row r="392" spans="1:74" x14ac:dyDescent="0.25">
      <c r="A392" s="91">
        <v>43</v>
      </c>
      <c r="B392" s="91">
        <v>251</v>
      </c>
      <c r="C392" s="91">
        <v>449701</v>
      </c>
      <c r="D392" s="91">
        <v>449740</v>
      </c>
      <c r="E392" s="63" t="s">
        <v>512</v>
      </c>
      <c r="F392" s="91" t="s">
        <v>513</v>
      </c>
      <c r="G392" s="55">
        <v>8</v>
      </c>
      <c r="H392" s="55">
        <v>8</v>
      </c>
      <c r="I392" s="94">
        <v>337.416</v>
      </c>
      <c r="J392" s="94">
        <v>1929.7280000000001</v>
      </c>
      <c r="K392" s="65">
        <f t="shared" si="84"/>
        <v>2267.1440000000002</v>
      </c>
      <c r="L392" s="94">
        <v>648</v>
      </c>
      <c r="M392" s="94">
        <v>3338</v>
      </c>
      <c r="N392" s="94">
        <v>-310.584</v>
      </c>
      <c r="O392" s="94">
        <v>-1408.2719999999999</v>
      </c>
      <c r="P392" s="94">
        <v>52.07</v>
      </c>
      <c r="Q392" s="94">
        <v>57.81</v>
      </c>
      <c r="R392" s="94">
        <v>814.32299999999998</v>
      </c>
      <c r="S392" s="94">
        <v>4331.576</v>
      </c>
      <c r="T392" s="94">
        <v>1490</v>
      </c>
      <c r="U392" s="94">
        <v>6077</v>
      </c>
      <c r="V392" s="94">
        <v>-675.67700000000002</v>
      </c>
      <c r="W392" s="94">
        <v>-1745.424</v>
      </c>
      <c r="X392" s="94">
        <v>54.65</v>
      </c>
      <c r="Y392" s="94">
        <v>71.28</v>
      </c>
      <c r="Z392" s="94">
        <v>151</v>
      </c>
      <c r="AA392" s="94">
        <v>411</v>
      </c>
      <c r="AB392" s="94">
        <v>241</v>
      </c>
      <c r="AC392" s="94">
        <v>464</v>
      </c>
      <c r="AD392" s="94">
        <v>-90</v>
      </c>
      <c r="AE392" s="94">
        <v>-53</v>
      </c>
      <c r="AF392" s="94">
        <v>62.66</v>
      </c>
      <c r="AG392" s="94">
        <v>88.58</v>
      </c>
      <c r="AH392" s="94">
        <v>1066.4349999999999</v>
      </c>
      <c r="AI392" s="94">
        <v>4878.192</v>
      </c>
      <c r="AJ392" s="94">
        <v>2689</v>
      </c>
      <c r="AK392" s="94">
        <v>7399</v>
      </c>
      <c r="AL392" s="94">
        <v>-1622.5650000000001</v>
      </c>
      <c r="AM392" s="94">
        <v>-2520.808</v>
      </c>
      <c r="AN392" s="94">
        <v>39.659999999999997</v>
      </c>
      <c r="AO392" s="94">
        <v>65.930000000000007</v>
      </c>
      <c r="AP392" s="94">
        <v>101.79</v>
      </c>
      <c r="AQ392" s="94">
        <v>541.45000000000005</v>
      </c>
      <c r="AR392" s="94">
        <v>186.25</v>
      </c>
      <c r="AS392" s="94">
        <v>759.63</v>
      </c>
      <c r="AT392" s="94">
        <v>-84.46</v>
      </c>
      <c r="AU392" s="94">
        <v>-218.18</v>
      </c>
      <c r="AV392" s="94">
        <v>54.65</v>
      </c>
      <c r="AW392" s="94">
        <v>71.28</v>
      </c>
      <c r="AX392" s="66">
        <v>42.177</v>
      </c>
      <c r="AY392" s="66">
        <v>241.21600000000001</v>
      </c>
      <c r="AZ392" s="66">
        <v>81</v>
      </c>
      <c r="BA392" s="66">
        <v>417.25</v>
      </c>
      <c r="BB392" s="66">
        <v>-38.823</v>
      </c>
      <c r="BC392" s="66">
        <v>-176.03399999999999</v>
      </c>
      <c r="BD392" s="66">
        <v>52.07037037037037</v>
      </c>
      <c r="BE392" s="67">
        <v>57.810904733373278</v>
      </c>
      <c r="BF392" s="59">
        <f t="shared" si="72"/>
        <v>0</v>
      </c>
      <c r="BG392" s="59"/>
      <c r="BH392" s="59"/>
      <c r="BI392" s="60">
        <f t="shared" si="85"/>
        <v>842.42604986541585</v>
      </c>
      <c r="BJ392" s="59">
        <f t="shared" si="73"/>
        <v>842.42604986541585</v>
      </c>
      <c r="BK392" s="69">
        <f t="shared" si="74"/>
        <v>125.37713883255283</v>
      </c>
      <c r="BL392" s="69">
        <f t="shared" si="74"/>
        <v>717.04891103286297</v>
      </c>
      <c r="BM392" s="69">
        <f t="shared" si="75"/>
        <v>3976.9760256972108</v>
      </c>
      <c r="BN392" s="69">
        <f t="shared" si="76"/>
        <v>63.735637000745406</v>
      </c>
      <c r="BO392" s="69">
        <f t="shared" si="77"/>
        <v>3913.2403886964653</v>
      </c>
      <c r="BP392" s="69">
        <f t="shared" si="78"/>
        <v>4277.7531661527046</v>
      </c>
      <c r="BQ392" s="69">
        <f t="shared" si="79"/>
        <v>364.51277745623929</v>
      </c>
      <c r="BR392" s="69">
        <f t="shared" si="80"/>
        <v>3913.2403886964653</v>
      </c>
      <c r="BS392" s="69">
        <f t="shared" si="81"/>
        <v>-3851.5988868646582</v>
      </c>
      <c r="BT392" s="69">
        <f t="shared" si="82"/>
        <v>-3560.7042551198415</v>
      </c>
      <c r="BU392" s="69">
        <f t="shared" si="83"/>
        <v>-7412.3031419844992</v>
      </c>
      <c r="BV392" s="83">
        <f t="shared" si="86"/>
        <v>0</v>
      </c>
    </row>
    <row r="393" spans="1:74" x14ac:dyDescent="0.25">
      <c r="A393" s="91">
        <v>43</v>
      </c>
      <c r="B393" s="91">
        <v>253</v>
      </c>
      <c r="C393" s="91">
        <v>444604</v>
      </c>
      <c r="D393" s="91">
        <v>440800</v>
      </c>
      <c r="E393" s="63" t="s">
        <v>514</v>
      </c>
      <c r="F393" s="91" t="s">
        <v>508</v>
      </c>
      <c r="G393" s="55">
        <v>14</v>
      </c>
      <c r="H393" s="55">
        <v>14</v>
      </c>
      <c r="I393" s="94">
        <v>1610.9280000000001</v>
      </c>
      <c r="J393" s="94">
        <v>3769.6619999999998</v>
      </c>
      <c r="K393" s="65">
        <f t="shared" si="84"/>
        <v>5380.59</v>
      </c>
      <c r="L393" s="94">
        <v>194</v>
      </c>
      <c r="M393" s="94">
        <v>2772</v>
      </c>
      <c r="N393" s="94">
        <v>1416.9280000000001</v>
      </c>
      <c r="O393" s="94">
        <v>997.66200000000003</v>
      </c>
      <c r="P393" s="94">
        <v>830.38</v>
      </c>
      <c r="Q393" s="94">
        <v>135.99</v>
      </c>
      <c r="R393" s="94">
        <v>3344.4409999999998</v>
      </c>
      <c r="S393" s="94">
        <v>6705.1009999999997</v>
      </c>
      <c r="T393" s="94">
        <v>572</v>
      </c>
      <c r="U393" s="94">
        <v>4969</v>
      </c>
      <c r="V393" s="94">
        <v>2772.4409999999998</v>
      </c>
      <c r="W393" s="94">
        <v>1736.1010000000001</v>
      </c>
      <c r="X393" s="94">
        <v>584.69000000000005</v>
      </c>
      <c r="Y393" s="94">
        <v>134.94</v>
      </c>
      <c r="Z393" s="94">
        <v>271.036</v>
      </c>
      <c r="AA393" s="94">
        <v>528.02200000000005</v>
      </c>
      <c r="AB393" s="94">
        <v>284</v>
      </c>
      <c r="AC393" s="94">
        <v>619</v>
      </c>
      <c r="AD393" s="94">
        <v>-12.964</v>
      </c>
      <c r="AE393" s="94">
        <v>-90.977999999999994</v>
      </c>
      <c r="AF393" s="94">
        <v>95.44</v>
      </c>
      <c r="AG393" s="94">
        <v>85.3</v>
      </c>
      <c r="AH393" s="94">
        <v>3724.2139999999999</v>
      </c>
      <c r="AI393" s="94">
        <v>7438.5969999999998</v>
      </c>
      <c r="AJ393" s="94">
        <v>1360</v>
      </c>
      <c r="AK393" s="94">
        <v>6233</v>
      </c>
      <c r="AL393" s="94">
        <v>2364.2139999999999</v>
      </c>
      <c r="AM393" s="94">
        <v>1205.597</v>
      </c>
      <c r="AN393" s="94">
        <v>273.83999999999997</v>
      </c>
      <c r="AO393" s="94">
        <v>119.34</v>
      </c>
      <c r="AP393" s="94">
        <v>238.89</v>
      </c>
      <c r="AQ393" s="94">
        <v>478.94</v>
      </c>
      <c r="AR393" s="94">
        <v>40.86</v>
      </c>
      <c r="AS393" s="94">
        <v>354.93</v>
      </c>
      <c r="AT393" s="94">
        <v>198.03</v>
      </c>
      <c r="AU393" s="94">
        <v>124.01</v>
      </c>
      <c r="AV393" s="94">
        <v>584.65</v>
      </c>
      <c r="AW393" s="94">
        <v>134.94</v>
      </c>
      <c r="AX393" s="66">
        <v>115.06628571428573</v>
      </c>
      <c r="AY393" s="66">
        <v>269.26157142857141</v>
      </c>
      <c r="AZ393" s="66">
        <v>13.857142857142858</v>
      </c>
      <c r="BA393" s="66">
        <v>198</v>
      </c>
      <c r="BB393" s="66">
        <v>101.20914285714287</v>
      </c>
      <c r="BC393" s="66">
        <v>71.261571428571415</v>
      </c>
      <c r="BD393" s="66">
        <v>830.37525773195887</v>
      </c>
      <c r="BE393" s="67">
        <v>135.99069264069263</v>
      </c>
      <c r="BF393" s="59">
        <f t="shared" si="72"/>
        <v>0</v>
      </c>
      <c r="BG393" s="59"/>
      <c r="BH393" s="59"/>
      <c r="BI393" s="60">
        <f t="shared" si="85"/>
        <v>1999.3212516034966</v>
      </c>
      <c r="BJ393" s="59">
        <f t="shared" si="73"/>
        <v>1999.3212516034966</v>
      </c>
      <c r="BK393" s="69">
        <f t="shared" si="74"/>
        <v>598.58911108319307</v>
      </c>
      <c r="BL393" s="69">
        <f t="shared" si="74"/>
        <v>1400.7321405203036</v>
      </c>
      <c r="BM393" s="69">
        <f t="shared" si="75"/>
        <v>7152.4642591905786</v>
      </c>
      <c r="BN393" s="69">
        <f t="shared" si="76"/>
        <v>304.29357897176425</v>
      </c>
      <c r="BO393" s="69">
        <f t="shared" si="77"/>
        <v>6848.1706802188146</v>
      </c>
      <c r="BP393" s="69">
        <f t="shared" si="78"/>
        <v>7560.2347460826268</v>
      </c>
      <c r="BQ393" s="69">
        <f t="shared" si="79"/>
        <v>712.06406586381183</v>
      </c>
      <c r="BR393" s="69">
        <f t="shared" si="80"/>
        <v>6848.1706802188146</v>
      </c>
      <c r="BS393" s="69">
        <f t="shared" si="81"/>
        <v>-6553.875148107385</v>
      </c>
      <c r="BT393" s="69">
        <f t="shared" si="82"/>
        <v>-6159.502605562323</v>
      </c>
      <c r="BU393" s="69">
        <f t="shared" si="83"/>
        <v>-12713.377753669709</v>
      </c>
      <c r="BV393" s="83">
        <f t="shared" si="86"/>
        <v>0</v>
      </c>
    </row>
    <row r="394" spans="1:74" x14ac:dyDescent="0.25">
      <c r="A394" s="91">
        <v>43</v>
      </c>
      <c r="B394" s="91">
        <v>269</v>
      </c>
      <c r="C394" s="91">
        <v>440069</v>
      </c>
      <c r="D394" s="91">
        <v>440800</v>
      </c>
      <c r="E394" s="63" t="s">
        <v>496</v>
      </c>
      <c r="F394" s="91" t="s">
        <v>508</v>
      </c>
      <c r="G394" s="55">
        <v>4</v>
      </c>
      <c r="H394" s="55">
        <v>4</v>
      </c>
      <c r="I394" s="94">
        <v>2993.98</v>
      </c>
      <c r="J394" s="94">
        <v>3052.1</v>
      </c>
      <c r="K394" s="65">
        <f t="shared" si="84"/>
        <v>6046.08</v>
      </c>
      <c r="L394" s="94">
        <v>1013</v>
      </c>
      <c r="M394" s="94">
        <v>1868</v>
      </c>
      <c r="N394" s="94">
        <v>1980.98</v>
      </c>
      <c r="O394" s="94">
        <v>1184.0999999999999</v>
      </c>
      <c r="P394" s="94">
        <v>295.56</v>
      </c>
      <c r="Q394" s="94">
        <v>163.38999999999999</v>
      </c>
      <c r="R394" s="94">
        <v>6014.8119999999999</v>
      </c>
      <c r="S394" s="94">
        <v>4777.5780000000004</v>
      </c>
      <c r="T394" s="94">
        <v>3227</v>
      </c>
      <c r="U394" s="94">
        <v>2897</v>
      </c>
      <c r="V394" s="94">
        <v>2787.8119999999999</v>
      </c>
      <c r="W394" s="94">
        <v>1880.578</v>
      </c>
      <c r="X394" s="94">
        <v>186.39</v>
      </c>
      <c r="Y394" s="94">
        <v>164.91</v>
      </c>
      <c r="Z394" s="94">
        <v>14499.679</v>
      </c>
      <c r="AA394" s="94">
        <v>14391.786</v>
      </c>
      <c r="AB394" s="94">
        <v>14915</v>
      </c>
      <c r="AC394" s="94">
        <v>14875</v>
      </c>
      <c r="AD394" s="94">
        <v>-415.32100000000003</v>
      </c>
      <c r="AE394" s="94">
        <v>-483.214</v>
      </c>
      <c r="AF394" s="94">
        <v>97.22</v>
      </c>
      <c r="AG394" s="94">
        <v>96.75</v>
      </c>
      <c r="AH394" s="94">
        <v>20566.706999999999</v>
      </c>
      <c r="AI394" s="94">
        <v>19229.808000000001</v>
      </c>
      <c r="AJ394" s="94">
        <v>18326</v>
      </c>
      <c r="AK394" s="94">
        <v>18046</v>
      </c>
      <c r="AL394" s="94">
        <v>2240.7069999999999</v>
      </c>
      <c r="AM394" s="94">
        <v>1183.808</v>
      </c>
      <c r="AN394" s="94">
        <v>112.23</v>
      </c>
      <c r="AO394" s="94">
        <v>106.56</v>
      </c>
      <c r="AP394" s="94">
        <v>1503.7</v>
      </c>
      <c r="AQ394" s="94">
        <v>1194.3900000000001</v>
      </c>
      <c r="AR394" s="94">
        <v>806.75</v>
      </c>
      <c r="AS394" s="94">
        <v>724.25</v>
      </c>
      <c r="AT394" s="94">
        <v>696.95</v>
      </c>
      <c r="AU394" s="94">
        <v>470.14</v>
      </c>
      <c r="AV394" s="94">
        <v>186.39</v>
      </c>
      <c r="AW394" s="94">
        <v>164.91</v>
      </c>
      <c r="AX394" s="66">
        <v>748.495</v>
      </c>
      <c r="AY394" s="66">
        <v>763.02499999999998</v>
      </c>
      <c r="AZ394" s="66">
        <v>253.25</v>
      </c>
      <c r="BA394" s="66">
        <v>467</v>
      </c>
      <c r="BB394" s="66">
        <v>495.245</v>
      </c>
      <c r="BC394" s="66">
        <v>296.02499999999998</v>
      </c>
      <c r="BD394" s="66">
        <v>295.55577492596245</v>
      </c>
      <c r="BE394" s="67">
        <v>163.38865096359743</v>
      </c>
      <c r="BF394" s="59">
        <f t="shared" si="72"/>
        <v>0</v>
      </c>
      <c r="BG394" s="59"/>
      <c r="BH394" s="59"/>
      <c r="BI394" s="60">
        <f t="shared" si="85"/>
        <v>2246.604226096928</v>
      </c>
      <c r="BJ394" s="59">
        <f t="shared" si="73"/>
        <v>2246.604226096928</v>
      </c>
      <c r="BK394" s="69">
        <f t="shared" si="74"/>
        <v>1112.5039895022362</v>
      </c>
      <c r="BL394" s="69">
        <f t="shared" si="74"/>
        <v>1134.1002365946915</v>
      </c>
      <c r="BM394" s="69">
        <f t="shared" si="75"/>
        <v>2522.1630923361517</v>
      </c>
      <c r="BN394" s="69">
        <f t="shared" si="76"/>
        <v>565.54289798791922</v>
      </c>
      <c r="BO394" s="69">
        <f t="shared" si="77"/>
        <v>1956.6201943482326</v>
      </c>
      <c r="BP394" s="69">
        <f t="shared" si="78"/>
        <v>2533.1415735655046</v>
      </c>
      <c r="BQ394" s="69">
        <f t="shared" si="79"/>
        <v>576.52137921727206</v>
      </c>
      <c r="BR394" s="69">
        <f t="shared" si="80"/>
        <v>1956.6201943482326</v>
      </c>
      <c r="BS394" s="69">
        <f t="shared" si="81"/>
        <v>-1409.6591028339155</v>
      </c>
      <c r="BT394" s="69">
        <f t="shared" si="82"/>
        <v>-1399.0413369708131</v>
      </c>
      <c r="BU394" s="69">
        <f t="shared" si="83"/>
        <v>-2808.7004398047284</v>
      </c>
      <c r="BV394" s="83">
        <f t="shared" si="86"/>
        <v>0</v>
      </c>
    </row>
    <row r="395" spans="1:74" ht="15" customHeight="1" x14ac:dyDescent="0.25">
      <c r="A395" s="91">
        <v>43</v>
      </c>
      <c r="B395" s="91">
        <v>271</v>
      </c>
      <c r="C395" s="91">
        <v>440853</v>
      </c>
      <c r="D395" s="91">
        <v>440302</v>
      </c>
      <c r="E395" s="63" t="s">
        <v>515</v>
      </c>
      <c r="F395" s="91" t="s">
        <v>516</v>
      </c>
      <c r="G395" s="55">
        <v>2</v>
      </c>
      <c r="H395" s="55">
        <v>2</v>
      </c>
      <c r="I395" s="94">
        <v>0</v>
      </c>
      <c r="J395" s="94">
        <v>0</v>
      </c>
      <c r="K395" s="65">
        <f t="shared" si="84"/>
        <v>0</v>
      </c>
      <c r="L395" s="94">
        <v>0</v>
      </c>
      <c r="M395" s="94">
        <v>0</v>
      </c>
      <c r="N395" s="94">
        <v>0</v>
      </c>
      <c r="O395" s="94">
        <v>0</v>
      </c>
      <c r="P395" s="94">
        <v>0</v>
      </c>
      <c r="Q395" s="94">
        <v>0</v>
      </c>
      <c r="R395" s="94">
        <v>0</v>
      </c>
      <c r="S395" s="94">
        <v>0</v>
      </c>
      <c r="T395" s="94"/>
      <c r="U395" s="94"/>
      <c r="V395" s="94">
        <v>0</v>
      </c>
      <c r="W395" s="94">
        <v>0</v>
      </c>
      <c r="X395" s="94">
        <v>0</v>
      </c>
      <c r="Y395" s="94">
        <v>0</v>
      </c>
      <c r="Z395" s="94">
        <v>0</v>
      </c>
      <c r="AA395" s="94">
        <v>0</v>
      </c>
      <c r="AB395" s="94"/>
      <c r="AC395" s="94"/>
      <c r="AD395" s="94">
        <v>0</v>
      </c>
      <c r="AE395" s="94">
        <v>0</v>
      </c>
      <c r="AF395" s="94">
        <v>0</v>
      </c>
      <c r="AG395" s="94">
        <v>0</v>
      </c>
      <c r="AH395" s="94">
        <v>0.12</v>
      </c>
      <c r="AI395" s="94">
        <v>0</v>
      </c>
      <c r="AJ395" s="94"/>
      <c r="AK395" s="94"/>
      <c r="AL395" s="94">
        <v>0.12</v>
      </c>
      <c r="AM395" s="94">
        <v>0</v>
      </c>
      <c r="AN395" s="94">
        <v>0</v>
      </c>
      <c r="AO395" s="94">
        <v>0</v>
      </c>
      <c r="AP395" s="94">
        <v>0</v>
      </c>
      <c r="AQ395" s="94">
        <v>0</v>
      </c>
      <c r="AR395" s="94"/>
      <c r="AS395" s="94"/>
      <c r="AT395" s="94">
        <v>0</v>
      </c>
      <c r="AU395" s="94">
        <v>0</v>
      </c>
      <c r="AV395" s="94">
        <v>0</v>
      </c>
      <c r="AW395" s="94">
        <v>0</v>
      </c>
      <c r="AX395" s="66">
        <v>0</v>
      </c>
      <c r="AY395" s="66">
        <v>0</v>
      </c>
      <c r="AZ395" s="66">
        <v>0</v>
      </c>
      <c r="BA395" s="66">
        <v>0</v>
      </c>
      <c r="BB395" s="66">
        <v>0</v>
      </c>
      <c r="BC395" s="66">
        <v>0</v>
      </c>
      <c r="BD395" s="66">
        <v>0</v>
      </c>
      <c r="BE395" s="67">
        <v>0</v>
      </c>
      <c r="BF395" s="59">
        <f t="shared" si="72"/>
        <v>0</v>
      </c>
      <c r="BG395" s="59"/>
      <c r="BH395" s="59"/>
      <c r="BI395" s="60">
        <f t="shared" si="85"/>
        <v>0</v>
      </c>
      <c r="BJ395" s="59">
        <f t="shared" si="73"/>
        <v>0</v>
      </c>
      <c r="BK395" s="69">
        <f t="shared" si="74"/>
        <v>0</v>
      </c>
      <c r="BL395" s="69">
        <f t="shared" si="74"/>
        <v>0</v>
      </c>
      <c r="BM395" s="69">
        <f t="shared" si="75"/>
        <v>978.31009717411632</v>
      </c>
      <c r="BN395" s="69">
        <f t="shared" si="76"/>
        <v>0</v>
      </c>
      <c r="BO395" s="69">
        <f t="shared" si="77"/>
        <v>978.31009717411632</v>
      </c>
      <c r="BP395" s="69">
        <f t="shared" si="78"/>
        <v>978.31009717411632</v>
      </c>
      <c r="BQ395" s="69">
        <f t="shared" si="79"/>
        <v>0</v>
      </c>
      <c r="BR395" s="69">
        <f t="shared" si="80"/>
        <v>978.31009717411632</v>
      </c>
      <c r="BS395" s="69">
        <f t="shared" si="81"/>
        <v>-978.31009717411632</v>
      </c>
      <c r="BT395" s="69">
        <f t="shared" si="82"/>
        <v>-978.31009717411632</v>
      </c>
      <c r="BU395" s="69">
        <f t="shared" si="83"/>
        <v>-1956.6201943482326</v>
      </c>
      <c r="BV395" s="83">
        <f t="shared" si="86"/>
        <v>0</v>
      </c>
    </row>
    <row r="396" spans="1:74" x14ac:dyDescent="0.25">
      <c r="A396" s="91">
        <v>43</v>
      </c>
      <c r="B396" s="91">
        <v>273</v>
      </c>
      <c r="C396" s="91">
        <v>442806</v>
      </c>
      <c r="D396" s="91">
        <v>442838</v>
      </c>
      <c r="E396" s="63" t="s">
        <v>491</v>
      </c>
      <c r="F396" s="91" t="s">
        <v>517</v>
      </c>
      <c r="G396" s="55">
        <v>4</v>
      </c>
      <c r="H396" s="55">
        <v>4</v>
      </c>
      <c r="I396" s="94">
        <v>29054.78</v>
      </c>
      <c r="J396" s="94">
        <v>72592.02</v>
      </c>
      <c r="K396" s="65">
        <f t="shared" si="84"/>
        <v>101646.8</v>
      </c>
      <c r="L396" s="94">
        <v>25595</v>
      </c>
      <c r="M396" s="94">
        <v>58902</v>
      </c>
      <c r="N396" s="94">
        <v>3459.78</v>
      </c>
      <c r="O396" s="94">
        <v>13690.02</v>
      </c>
      <c r="P396" s="94">
        <v>113.52</v>
      </c>
      <c r="Q396" s="94">
        <v>123.24</v>
      </c>
      <c r="R396" s="94">
        <v>58936.523999999998</v>
      </c>
      <c r="S396" s="94">
        <v>94303.569000000003</v>
      </c>
      <c r="T396" s="94">
        <v>47813</v>
      </c>
      <c r="U396" s="94">
        <v>75451</v>
      </c>
      <c r="V396" s="94">
        <v>11123.523999999999</v>
      </c>
      <c r="W396" s="94">
        <v>18852.569</v>
      </c>
      <c r="X396" s="94">
        <v>123.26</v>
      </c>
      <c r="Y396" s="94">
        <v>124.99</v>
      </c>
      <c r="Z396" s="94">
        <v>2263.268</v>
      </c>
      <c r="AA396" s="94">
        <v>2264.7280000000001</v>
      </c>
      <c r="AB396" s="94">
        <v>1704</v>
      </c>
      <c r="AC396" s="94">
        <v>1700</v>
      </c>
      <c r="AD396" s="94">
        <v>559.26800000000003</v>
      </c>
      <c r="AE396" s="94">
        <v>564.72799999999995</v>
      </c>
      <c r="AF396" s="94">
        <v>132.82</v>
      </c>
      <c r="AG396" s="94">
        <v>133.22</v>
      </c>
      <c r="AH396" s="94">
        <v>61914.231</v>
      </c>
      <c r="AI396" s="94">
        <v>97309.797000000006</v>
      </c>
      <c r="AJ396" s="94">
        <v>50109</v>
      </c>
      <c r="AK396" s="94">
        <v>77729</v>
      </c>
      <c r="AL396" s="94">
        <v>11805.231</v>
      </c>
      <c r="AM396" s="94">
        <v>19580.796999999999</v>
      </c>
      <c r="AN396" s="94">
        <v>123.56</v>
      </c>
      <c r="AO396" s="94">
        <v>125.19</v>
      </c>
      <c r="AP396" s="94">
        <v>14734.13</v>
      </c>
      <c r="AQ396" s="94">
        <v>23575.89</v>
      </c>
      <c r="AR396" s="94">
        <v>11953.25</v>
      </c>
      <c r="AS396" s="94">
        <v>18862.75</v>
      </c>
      <c r="AT396" s="94">
        <v>2780.88</v>
      </c>
      <c r="AU396" s="94">
        <v>4713.1400000000003</v>
      </c>
      <c r="AV396" s="94">
        <v>123.26</v>
      </c>
      <c r="AW396" s="94">
        <v>124.99</v>
      </c>
      <c r="AX396" s="66">
        <v>7263.6949999999997</v>
      </c>
      <c r="AY396" s="66">
        <v>18148.005000000001</v>
      </c>
      <c r="AZ396" s="66">
        <v>6398.75</v>
      </c>
      <c r="BA396" s="66">
        <v>14725.5</v>
      </c>
      <c r="BB396" s="66">
        <v>864.94499999999971</v>
      </c>
      <c r="BC396" s="66">
        <v>3422.505000000001</v>
      </c>
      <c r="BD396" s="66">
        <v>113.51740574330924</v>
      </c>
      <c r="BE396" s="67">
        <v>123.2420291331364</v>
      </c>
      <c r="BF396" s="59">
        <f t="shared" si="72"/>
        <v>0</v>
      </c>
      <c r="BG396" s="59"/>
      <c r="BH396" s="59"/>
      <c r="BI396" s="60">
        <f t="shared" si="85"/>
        <v>37769.948536775766</v>
      </c>
      <c r="BJ396" s="59">
        <f t="shared" si="73"/>
        <v>37769.948536775766</v>
      </c>
      <c r="BK396" s="69">
        <f t="shared" si="74"/>
        <v>10796.183897056686</v>
      </c>
      <c r="BL396" s="69">
        <f t="shared" si="74"/>
        <v>26973.764639719077</v>
      </c>
      <c r="BM396" s="69">
        <f t="shared" si="75"/>
        <v>7444.8747857621483</v>
      </c>
      <c r="BN396" s="69">
        <f t="shared" si="76"/>
        <v>5488.2545914139155</v>
      </c>
      <c r="BO396" s="69">
        <f t="shared" si="77"/>
        <v>1956.6201943482326</v>
      </c>
      <c r="BP396" s="69">
        <f t="shared" si="78"/>
        <v>15668.769694878292</v>
      </c>
      <c r="BQ396" s="69">
        <f t="shared" si="79"/>
        <v>13712.14950053006</v>
      </c>
      <c r="BR396" s="69">
        <f t="shared" si="80"/>
        <v>1956.6201943482326</v>
      </c>
      <c r="BS396" s="69">
        <f t="shared" si="81"/>
        <v>3351.3091112945376</v>
      </c>
      <c r="BT396" s="69">
        <f t="shared" si="82"/>
        <v>11304.994944840784</v>
      </c>
      <c r="BU396" s="69">
        <f t="shared" si="83"/>
        <v>14656.304056135323</v>
      </c>
      <c r="BV396" s="83">
        <f t="shared" si="86"/>
        <v>0</v>
      </c>
    </row>
    <row r="397" spans="1:74" x14ac:dyDescent="0.25">
      <c r="A397" s="91">
        <v>43</v>
      </c>
      <c r="B397" s="91">
        <v>275</v>
      </c>
      <c r="C397" s="91">
        <v>440213</v>
      </c>
      <c r="D397" s="91">
        <v>440800</v>
      </c>
      <c r="E397" s="63" t="s">
        <v>518</v>
      </c>
      <c r="F397" s="91" t="s">
        <v>508</v>
      </c>
      <c r="G397" s="55">
        <v>7</v>
      </c>
      <c r="H397" s="55">
        <v>7</v>
      </c>
      <c r="I397" s="94">
        <v>198.97399999999999</v>
      </c>
      <c r="J397" s="94">
        <v>566.83699999999999</v>
      </c>
      <c r="K397" s="65">
        <f t="shared" si="84"/>
        <v>765.81099999999992</v>
      </c>
      <c r="L397" s="94">
        <v>9</v>
      </c>
      <c r="M397" s="94">
        <v>198</v>
      </c>
      <c r="N397" s="94">
        <v>189.97399999999999</v>
      </c>
      <c r="O397" s="94">
        <v>368.83699999999999</v>
      </c>
      <c r="P397" s="94">
        <v>2210.8200000000002</v>
      </c>
      <c r="Q397" s="94">
        <v>286.27999999999997</v>
      </c>
      <c r="R397" s="94">
        <v>883.69500000000005</v>
      </c>
      <c r="S397" s="94">
        <v>918.54399999999998</v>
      </c>
      <c r="T397" s="94">
        <v>27</v>
      </c>
      <c r="U397" s="94">
        <v>281</v>
      </c>
      <c r="V397" s="94">
        <v>856.69500000000005</v>
      </c>
      <c r="W397" s="94">
        <v>637.54399999999998</v>
      </c>
      <c r="X397" s="94">
        <v>3272.94</v>
      </c>
      <c r="Y397" s="94">
        <v>326.88</v>
      </c>
      <c r="Z397" s="94">
        <v>143.12200000000001</v>
      </c>
      <c r="AA397" s="94">
        <v>131.50200000000001</v>
      </c>
      <c r="AB397" s="94">
        <v>0</v>
      </c>
      <c r="AC397" s="94">
        <v>0</v>
      </c>
      <c r="AD397" s="94">
        <v>143.12200000000001</v>
      </c>
      <c r="AE397" s="94">
        <v>131.50200000000001</v>
      </c>
      <c r="AF397" s="94">
        <v>0</v>
      </c>
      <c r="AG397" s="94">
        <v>0</v>
      </c>
      <c r="AH397" s="94">
        <v>1343.6669999999999</v>
      </c>
      <c r="AI397" s="94">
        <v>1399.827</v>
      </c>
      <c r="AJ397" s="94">
        <v>1052</v>
      </c>
      <c r="AK397" s="94">
        <v>1509</v>
      </c>
      <c r="AL397" s="94">
        <v>291.66699999999997</v>
      </c>
      <c r="AM397" s="94">
        <v>-109.173</v>
      </c>
      <c r="AN397" s="94">
        <v>127.73</v>
      </c>
      <c r="AO397" s="94">
        <v>92.77</v>
      </c>
      <c r="AP397" s="94">
        <v>126.24</v>
      </c>
      <c r="AQ397" s="94">
        <v>131.22</v>
      </c>
      <c r="AR397" s="94">
        <v>3.86</v>
      </c>
      <c r="AS397" s="94">
        <v>40.14</v>
      </c>
      <c r="AT397" s="94">
        <v>122.38</v>
      </c>
      <c r="AU397" s="94">
        <v>91.08</v>
      </c>
      <c r="AV397" s="94">
        <v>3270.47</v>
      </c>
      <c r="AW397" s="94">
        <v>326.91000000000003</v>
      </c>
      <c r="AX397" s="66">
        <v>28.424857142857142</v>
      </c>
      <c r="AY397" s="66">
        <v>80.97671428571428</v>
      </c>
      <c r="AZ397" s="66">
        <v>1.2857142857142858</v>
      </c>
      <c r="BA397" s="66">
        <v>28.285714285714285</v>
      </c>
      <c r="BB397" s="66">
        <v>27.139142857142858</v>
      </c>
      <c r="BC397" s="66">
        <v>52.690999999999995</v>
      </c>
      <c r="BD397" s="66">
        <v>2210.8222222222221</v>
      </c>
      <c r="BE397" s="67">
        <v>286.28131313131308</v>
      </c>
      <c r="BF397" s="59">
        <f t="shared" si="72"/>
        <v>0</v>
      </c>
      <c r="BG397" s="59"/>
      <c r="BH397" s="59"/>
      <c r="BI397" s="60">
        <f t="shared" si="85"/>
        <v>284.56028186717907</v>
      </c>
      <c r="BJ397" s="59">
        <f t="shared" si="73"/>
        <v>284.56028186717907</v>
      </c>
      <c r="BK397" s="69">
        <f t="shared" si="74"/>
        <v>73.934818805475629</v>
      </c>
      <c r="BL397" s="69">
        <f t="shared" si="74"/>
        <v>210.6254630617035</v>
      </c>
      <c r="BM397" s="69">
        <f t="shared" si="75"/>
        <v>3461.6702045988991</v>
      </c>
      <c r="BN397" s="69">
        <f t="shared" si="76"/>
        <v>37.584864489491657</v>
      </c>
      <c r="BO397" s="69">
        <f t="shared" si="77"/>
        <v>3424.0853401094073</v>
      </c>
      <c r="BP397" s="69">
        <f t="shared" si="78"/>
        <v>3531.1570772842642</v>
      </c>
      <c r="BQ397" s="69">
        <f t="shared" si="79"/>
        <v>107.07173717485692</v>
      </c>
      <c r="BR397" s="69">
        <f t="shared" si="80"/>
        <v>3424.0853401094073</v>
      </c>
      <c r="BS397" s="69">
        <f t="shared" si="81"/>
        <v>-3387.7353857934236</v>
      </c>
      <c r="BT397" s="69">
        <f t="shared" si="82"/>
        <v>-3320.5316142225606</v>
      </c>
      <c r="BU397" s="69">
        <f t="shared" si="83"/>
        <v>-6708.2670000159842</v>
      </c>
      <c r="BV397" s="83">
        <f t="shared" si="86"/>
        <v>0</v>
      </c>
    </row>
    <row r="398" spans="1:74" x14ac:dyDescent="0.25">
      <c r="A398" s="91">
        <v>43</v>
      </c>
      <c r="B398" s="91">
        <v>279</v>
      </c>
      <c r="C398" s="91">
        <v>440209</v>
      </c>
      <c r="D398" s="91">
        <v>440849</v>
      </c>
      <c r="E398" s="63" t="s">
        <v>486</v>
      </c>
      <c r="F398" s="91" t="s">
        <v>519</v>
      </c>
      <c r="G398" s="55">
        <v>2</v>
      </c>
      <c r="H398" s="55">
        <v>2</v>
      </c>
      <c r="I398" s="94">
        <v>52.368000000000002</v>
      </c>
      <c r="J398" s="94">
        <v>10.974</v>
      </c>
      <c r="K398" s="65">
        <f t="shared" si="84"/>
        <v>63.341999999999999</v>
      </c>
      <c r="L398" s="94">
        <v>0</v>
      </c>
      <c r="M398" s="94">
        <v>6</v>
      </c>
      <c r="N398" s="94">
        <v>52.368000000000002</v>
      </c>
      <c r="O398" s="94">
        <v>4.9740000000000002</v>
      </c>
      <c r="P398" s="94">
        <v>0</v>
      </c>
      <c r="Q398" s="94">
        <v>182.9</v>
      </c>
      <c r="R398" s="94">
        <v>60.414999999999999</v>
      </c>
      <c r="S398" s="94">
        <v>48.63</v>
      </c>
      <c r="T398" s="94">
        <v>6</v>
      </c>
      <c r="U398" s="94">
        <v>9</v>
      </c>
      <c r="V398" s="94">
        <v>54.414999999999999</v>
      </c>
      <c r="W398" s="94">
        <v>39.630000000000003</v>
      </c>
      <c r="X398" s="94">
        <v>1006.92</v>
      </c>
      <c r="Y398" s="94">
        <v>540.33000000000004</v>
      </c>
      <c r="Z398" s="94">
        <v>0</v>
      </c>
      <c r="AA398" s="94">
        <v>9.5879999999999992</v>
      </c>
      <c r="AB398" s="94">
        <v>10</v>
      </c>
      <c r="AC398" s="94">
        <v>0</v>
      </c>
      <c r="AD398" s="94">
        <v>-10</v>
      </c>
      <c r="AE398" s="94">
        <v>9.5879999999999992</v>
      </c>
      <c r="AF398" s="94">
        <v>0</v>
      </c>
      <c r="AG398" s="94">
        <v>0</v>
      </c>
      <c r="AH398" s="94">
        <v>61.515000000000001</v>
      </c>
      <c r="AI398" s="94">
        <v>58.335999999999999</v>
      </c>
      <c r="AJ398" s="94">
        <v>20</v>
      </c>
      <c r="AK398" s="94">
        <v>10</v>
      </c>
      <c r="AL398" s="94">
        <v>41.515000000000001</v>
      </c>
      <c r="AM398" s="94">
        <v>48.335999999999999</v>
      </c>
      <c r="AN398" s="94">
        <v>307.58</v>
      </c>
      <c r="AO398" s="94">
        <v>583.36</v>
      </c>
      <c r="AP398" s="94">
        <v>30.21</v>
      </c>
      <c r="AQ398" s="94">
        <v>24.32</v>
      </c>
      <c r="AR398" s="94">
        <v>3</v>
      </c>
      <c r="AS398" s="94">
        <v>4.5</v>
      </c>
      <c r="AT398" s="94">
        <v>27.21</v>
      </c>
      <c r="AU398" s="94">
        <v>19.82</v>
      </c>
      <c r="AV398" s="94">
        <v>1007</v>
      </c>
      <c r="AW398" s="94">
        <v>540.44000000000005</v>
      </c>
      <c r="AX398" s="66">
        <v>26.184000000000001</v>
      </c>
      <c r="AY398" s="66">
        <v>5.4870000000000001</v>
      </c>
      <c r="AZ398" s="66">
        <v>0</v>
      </c>
      <c r="BA398" s="66">
        <v>3</v>
      </c>
      <c r="BB398" s="66">
        <v>26.184000000000001</v>
      </c>
      <c r="BC398" s="66">
        <v>2.4870000000000001</v>
      </c>
      <c r="BD398" s="66">
        <v>0</v>
      </c>
      <c r="BE398" s="67">
        <v>182.9</v>
      </c>
      <c r="BF398" s="59">
        <f t="shared" ref="BF398:BF461" si="87">BG398+BH398</f>
        <v>0</v>
      </c>
      <c r="BG398" s="59"/>
      <c r="BH398" s="59"/>
      <c r="BI398" s="60">
        <f t="shared" si="85"/>
        <v>23.536639424127962</v>
      </c>
      <c r="BJ398" s="59">
        <f t="shared" ref="BJ398:BJ461" si="88">BI398-BF398</f>
        <v>23.536639424127962</v>
      </c>
      <c r="BK398" s="69">
        <f t="shared" ref="BK398:BL461" si="89">$BL$764/$J$766*I398</f>
        <v>19.458917201268246</v>
      </c>
      <c r="BL398" s="69">
        <f t="shared" si="89"/>
        <v>4.0777222228597187</v>
      </c>
      <c r="BM398" s="69">
        <f t="shared" ref="BM398:BM461" si="90">BN398+BO398</f>
        <v>988.20206388125246</v>
      </c>
      <c r="BN398" s="69">
        <f t="shared" ref="BN398:BN461" si="91">$BQ$764/$J$766*I398</f>
        <v>9.8919667071361044</v>
      </c>
      <c r="BO398" s="69">
        <f t="shared" ref="BO398:BO461" si="92">$BR$764/$H$764*G398</f>
        <v>978.31009717411632</v>
      </c>
      <c r="BP398" s="69">
        <f t="shared" ref="BP398:BP461" si="93">BQ398+BR398</f>
        <v>980.38301274553612</v>
      </c>
      <c r="BQ398" s="69">
        <f t="shared" ref="BQ398:BQ461" si="94">$BQ$764/$J$766*J398</f>
        <v>2.0729155714197907</v>
      </c>
      <c r="BR398" s="69">
        <f t="shared" ref="BR398:BR461" si="95">$BR$764/$H$764*H398</f>
        <v>978.31009717411632</v>
      </c>
      <c r="BS398" s="69">
        <f t="shared" ref="BS398:BS461" si="96">BK398-BM398</f>
        <v>-968.74314667998419</v>
      </c>
      <c r="BT398" s="69">
        <f t="shared" ref="BT398:BT461" si="97">BL398-BP398</f>
        <v>-976.30529052267639</v>
      </c>
      <c r="BU398" s="69">
        <f t="shared" ref="BU398:BU461" si="98">BS398+BT398</f>
        <v>-1945.0484372026606</v>
      </c>
      <c r="BV398" s="83">
        <f t="shared" si="86"/>
        <v>0</v>
      </c>
    </row>
    <row r="399" spans="1:74" x14ac:dyDescent="0.25">
      <c r="A399" s="91">
        <v>43</v>
      </c>
      <c r="B399" s="91">
        <v>281</v>
      </c>
      <c r="C399" s="91">
        <v>449740</v>
      </c>
      <c r="D399" s="91">
        <v>444604</v>
      </c>
      <c r="E399" s="63" t="s">
        <v>520</v>
      </c>
      <c r="F399" s="91" t="s">
        <v>521</v>
      </c>
      <c r="G399" s="55">
        <v>8</v>
      </c>
      <c r="H399" s="55">
        <v>8</v>
      </c>
      <c r="I399" s="94">
        <v>1118.624</v>
      </c>
      <c r="J399" s="94">
        <v>324.67200000000003</v>
      </c>
      <c r="K399" s="65">
        <f t="shared" ref="K399:K462" si="99">I399+J399</f>
        <v>1443.296</v>
      </c>
      <c r="L399" s="94">
        <v>264</v>
      </c>
      <c r="M399" s="94">
        <v>252</v>
      </c>
      <c r="N399" s="94">
        <v>854.62400000000002</v>
      </c>
      <c r="O399" s="94">
        <v>72.671999999999997</v>
      </c>
      <c r="P399" s="94">
        <v>423.72</v>
      </c>
      <c r="Q399" s="94">
        <v>128.84</v>
      </c>
      <c r="R399" s="94">
        <v>2022.171</v>
      </c>
      <c r="S399" s="94">
        <v>927.49800000000005</v>
      </c>
      <c r="T399" s="94">
        <v>454</v>
      </c>
      <c r="U399" s="94">
        <v>597</v>
      </c>
      <c r="V399" s="94">
        <v>1568.171</v>
      </c>
      <c r="W399" s="94">
        <v>330.49799999999999</v>
      </c>
      <c r="X399" s="94">
        <v>445.41</v>
      </c>
      <c r="Y399" s="94">
        <v>155.36000000000001</v>
      </c>
      <c r="Z399" s="94">
        <v>52.591999999999999</v>
      </c>
      <c r="AA399" s="94">
        <v>5.04</v>
      </c>
      <c r="AB399" s="94">
        <v>16</v>
      </c>
      <c r="AC399" s="94">
        <v>4</v>
      </c>
      <c r="AD399" s="94">
        <v>36.591999999999999</v>
      </c>
      <c r="AE399" s="94">
        <v>1.04</v>
      </c>
      <c r="AF399" s="94">
        <v>328.7</v>
      </c>
      <c r="AG399" s="94">
        <v>126</v>
      </c>
      <c r="AH399" s="94">
        <v>2178.011</v>
      </c>
      <c r="AI399" s="94">
        <v>1071.8109999999999</v>
      </c>
      <c r="AJ399" s="94">
        <v>883</v>
      </c>
      <c r="AK399" s="94">
        <v>1155</v>
      </c>
      <c r="AL399" s="94">
        <v>1295.011</v>
      </c>
      <c r="AM399" s="94">
        <v>-83.188999999999993</v>
      </c>
      <c r="AN399" s="94">
        <v>246.66</v>
      </c>
      <c r="AO399" s="94">
        <v>92.8</v>
      </c>
      <c r="AP399" s="94">
        <v>252.77</v>
      </c>
      <c r="AQ399" s="94">
        <v>115.94</v>
      </c>
      <c r="AR399" s="94">
        <v>56.75</v>
      </c>
      <c r="AS399" s="94">
        <v>74.63</v>
      </c>
      <c r="AT399" s="94">
        <v>196.02</v>
      </c>
      <c r="AU399" s="94">
        <v>41.31</v>
      </c>
      <c r="AV399" s="94">
        <v>445.41</v>
      </c>
      <c r="AW399" s="94">
        <v>155.35</v>
      </c>
      <c r="AX399" s="66">
        <v>139.828</v>
      </c>
      <c r="AY399" s="66">
        <v>40.584000000000003</v>
      </c>
      <c r="AZ399" s="66">
        <v>33</v>
      </c>
      <c r="BA399" s="66">
        <v>31.5</v>
      </c>
      <c r="BB399" s="66">
        <v>106.828</v>
      </c>
      <c r="BC399" s="66">
        <v>9.0840000000000032</v>
      </c>
      <c r="BD399" s="66">
        <v>423.72121212121215</v>
      </c>
      <c r="BE399" s="67">
        <v>128.83809523809524</v>
      </c>
      <c r="BF399" s="59">
        <f t="shared" si="87"/>
        <v>0</v>
      </c>
      <c r="BG399" s="59"/>
      <c r="BH399" s="59"/>
      <c r="BI399" s="60">
        <f t="shared" ref="BI399:BI462" si="100">K399*$BI$770</f>
        <v>536.30036207076182</v>
      </c>
      <c r="BJ399" s="59">
        <f t="shared" si="88"/>
        <v>536.30036207076182</v>
      </c>
      <c r="BK399" s="69">
        <f t="shared" si="89"/>
        <v>415.65864259378799</v>
      </c>
      <c r="BL399" s="69">
        <f t="shared" si="89"/>
        <v>120.6417194769738</v>
      </c>
      <c r="BM399" s="69">
        <f t="shared" si="90"/>
        <v>4124.5410181992802</v>
      </c>
      <c r="BN399" s="69">
        <f t="shared" si="91"/>
        <v>211.30062950281501</v>
      </c>
      <c r="BO399" s="69">
        <f t="shared" si="92"/>
        <v>3913.2403886964653</v>
      </c>
      <c r="BP399" s="69">
        <f t="shared" si="93"/>
        <v>3974.568768904594</v>
      </c>
      <c r="BQ399" s="69">
        <f t="shared" si="94"/>
        <v>61.328380208128884</v>
      </c>
      <c r="BR399" s="69">
        <f t="shared" si="95"/>
        <v>3913.2403886964653</v>
      </c>
      <c r="BS399" s="69">
        <f t="shared" si="96"/>
        <v>-3708.8823756054921</v>
      </c>
      <c r="BT399" s="69">
        <f t="shared" si="97"/>
        <v>-3853.9270494276202</v>
      </c>
      <c r="BU399" s="69">
        <f t="shared" si="98"/>
        <v>-7562.8094250331123</v>
      </c>
      <c r="BV399" s="83">
        <f t="shared" si="86"/>
        <v>0</v>
      </c>
    </row>
    <row r="400" spans="1:74" x14ac:dyDescent="0.25">
      <c r="A400" s="91">
        <v>43</v>
      </c>
      <c r="B400" s="91">
        <v>283</v>
      </c>
      <c r="C400" s="91">
        <v>449608</v>
      </c>
      <c r="D400" s="91">
        <v>449740</v>
      </c>
      <c r="E400" s="63" t="s">
        <v>509</v>
      </c>
      <c r="F400" s="91" t="s">
        <v>522</v>
      </c>
      <c r="G400" s="55">
        <v>3</v>
      </c>
      <c r="H400" s="55">
        <v>3</v>
      </c>
      <c r="I400" s="94">
        <v>352.69799999999998</v>
      </c>
      <c r="J400" s="94">
        <v>42.348999999999997</v>
      </c>
      <c r="K400" s="65">
        <f t="shared" si="99"/>
        <v>395.04699999999997</v>
      </c>
      <c r="L400" s="94">
        <v>63</v>
      </c>
      <c r="M400" s="94">
        <v>7</v>
      </c>
      <c r="N400" s="94">
        <v>289.69799999999998</v>
      </c>
      <c r="O400" s="94">
        <v>35.348999999999997</v>
      </c>
      <c r="P400" s="94">
        <v>559.84</v>
      </c>
      <c r="Q400" s="94">
        <v>604.99</v>
      </c>
      <c r="R400" s="94">
        <v>619.053</v>
      </c>
      <c r="S400" s="94">
        <v>88.831000000000003</v>
      </c>
      <c r="T400" s="94">
        <v>88</v>
      </c>
      <c r="U400" s="94">
        <v>31</v>
      </c>
      <c r="V400" s="94">
        <v>531.053</v>
      </c>
      <c r="W400" s="94">
        <v>57.831000000000003</v>
      </c>
      <c r="X400" s="94">
        <v>703.47</v>
      </c>
      <c r="Y400" s="94">
        <v>286.55</v>
      </c>
      <c r="Z400" s="94">
        <v>19.722000000000001</v>
      </c>
      <c r="AA400" s="94">
        <v>1.89</v>
      </c>
      <c r="AB400" s="94">
        <v>4</v>
      </c>
      <c r="AC400" s="94">
        <v>2</v>
      </c>
      <c r="AD400" s="94">
        <v>15.722</v>
      </c>
      <c r="AE400" s="94">
        <v>-0.11</v>
      </c>
      <c r="AF400" s="94">
        <v>493.05</v>
      </c>
      <c r="AG400" s="94">
        <v>94.5</v>
      </c>
      <c r="AH400" s="94">
        <v>647.82600000000002</v>
      </c>
      <c r="AI400" s="94">
        <v>101.218</v>
      </c>
      <c r="AJ400" s="94">
        <v>104</v>
      </c>
      <c r="AK400" s="94">
        <v>45</v>
      </c>
      <c r="AL400" s="94">
        <v>543.82600000000002</v>
      </c>
      <c r="AM400" s="94">
        <v>56.218000000000004</v>
      </c>
      <c r="AN400" s="94">
        <v>622.91</v>
      </c>
      <c r="AO400" s="94">
        <v>224.93</v>
      </c>
      <c r="AP400" s="94">
        <v>206.35</v>
      </c>
      <c r="AQ400" s="94">
        <v>29.61</v>
      </c>
      <c r="AR400" s="94">
        <v>29.33</v>
      </c>
      <c r="AS400" s="94">
        <v>10.33</v>
      </c>
      <c r="AT400" s="94">
        <v>177.02</v>
      </c>
      <c r="AU400" s="94">
        <v>19.28</v>
      </c>
      <c r="AV400" s="94">
        <v>703.55</v>
      </c>
      <c r="AW400" s="94">
        <v>286.64</v>
      </c>
      <c r="AX400" s="66">
        <v>117.56599999999999</v>
      </c>
      <c r="AY400" s="66">
        <v>14.116333333333332</v>
      </c>
      <c r="AZ400" s="66">
        <v>21</v>
      </c>
      <c r="BA400" s="66">
        <v>2.3333333333333335</v>
      </c>
      <c r="BB400" s="66">
        <v>96.565999999999988</v>
      </c>
      <c r="BC400" s="66">
        <v>11.782999999999998</v>
      </c>
      <c r="BD400" s="66">
        <v>559.83809523809521</v>
      </c>
      <c r="BE400" s="67">
        <v>604.98571428571415</v>
      </c>
      <c r="BF400" s="59">
        <f t="shared" si="87"/>
        <v>0</v>
      </c>
      <c r="BG400" s="59"/>
      <c r="BH400" s="59"/>
      <c r="BI400" s="60">
        <f t="shared" si="100"/>
        <v>146.79168315783335</v>
      </c>
      <c r="BJ400" s="59">
        <f t="shared" si="88"/>
        <v>146.79168315783335</v>
      </c>
      <c r="BK400" s="69">
        <f t="shared" si="89"/>
        <v>131.05562899199717</v>
      </c>
      <c r="BL400" s="69">
        <f t="shared" si="89"/>
        <v>15.736054165836176</v>
      </c>
      <c r="BM400" s="69">
        <f t="shared" si="90"/>
        <v>1534.0874508649304</v>
      </c>
      <c r="BN400" s="69">
        <f t="shared" si="91"/>
        <v>66.622305103755906</v>
      </c>
      <c r="BO400" s="69">
        <f t="shared" si="92"/>
        <v>1467.4651457611744</v>
      </c>
      <c r="BP400" s="69">
        <f t="shared" si="93"/>
        <v>1475.4645900416608</v>
      </c>
      <c r="BQ400" s="69">
        <f t="shared" si="94"/>
        <v>7.9994442804863048</v>
      </c>
      <c r="BR400" s="69">
        <f t="shared" si="95"/>
        <v>1467.4651457611744</v>
      </c>
      <c r="BS400" s="69">
        <f t="shared" si="96"/>
        <v>-1403.0318218729333</v>
      </c>
      <c r="BT400" s="69">
        <f t="shared" si="97"/>
        <v>-1459.7285358758247</v>
      </c>
      <c r="BU400" s="69">
        <f t="shared" si="98"/>
        <v>-2862.760357748758</v>
      </c>
      <c r="BV400" s="83">
        <f t="shared" si="86"/>
        <v>0</v>
      </c>
    </row>
    <row r="401" spans="1:74" ht="15" customHeight="1" x14ac:dyDescent="0.25">
      <c r="A401" s="91">
        <v>43</v>
      </c>
      <c r="B401" s="91">
        <v>285</v>
      </c>
      <c r="C401" s="91">
        <v>440302</v>
      </c>
      <c r="D401" s="91">
        <v>440213</v>
      </c>
      <c r="E401" s="63" t="s">
        <v>516</v>
      </c>
      <c r="F401" s="91" t="s">
        <v>523</v>
      </c>
      <c r="G401" s="55">
        <v>1</v>
      </c>
      <c r="H401" s="55">
        <v>1</v>
      </c>
      <c r="I401" s="94">
        <v>18.626000000000001</v>
      </c>
      <c r="J401" s="94">
        <v>38.811999999999998</v>
      </c>
      <c r="K401" s="65">
        <f t="shared" si="99"/>
        <v>57.438000000000002</v>
      </c>
      <c r="L401" s="94">
        <v>0</v>
      </c>
      <c r="M401" s="94">
        <v>34</v>
      </c>
      <c r="N401" s="94">
        <v>18.626000000000001</v>
      </c>
      <c r="O401" s="94">
        <v>4.8120000000000003</v>
      </c>
      <c r="P401" s="94">
        <v>0</v>
      </c>
      <c r="Q401" s="94">
        <v>114.15</v>
      </c>
      <c r="R401" s="94">
        <v>104.136</v>
      </c>
      <c r="S401" s="94">
        <v>55.689</v>
      </c>
      <c r="T401" s="94">
        <v>0</v>
      </c>
      <c r="U401" s="94">
        <v>47</v>
      </c>
      <c r="V401" s="94">
        <v>104.136</v>
      </c>
      <c r="W401" s="94">
        <v>8.6890000000000001</v>
      </c>
      <c r="X401" s="94">
        <v>0</v>
      </c>
      <c r="Y401" s="94">
        <v>118.49</v>
      </c>
      <c r="Z401" s="94">
        <v>0</v>
      </c>
      <c r="AA401" s="94">
        <v>0</v>
      </c>
      <c r="AB401" s="94">
        <v>0</v>
      </c>
      <c r="AC401" s="94">
        <v>0</v>
      </c>
      <c r="AD401" s="94">
        <v>0</v>
      </c>
      <c r="AE401" s="94">
        <v>0</v>
      </c>
      <c r="AF401" s="94">
        <v>0</v>
      </c>
      <c r="AG401" s="94">
        <v>0</v>
      </c>
      <c r="AH401" s="94">
        <v>141.565</v>
      </c>
      <c r="AI401" s="94">
        <v>90.046000000000006</v>
      </c>
      <c r="AJ401" s="94">
        <v>133</v>
      </c>
      <c r="AK401" s="94">
        <v>198</v>
      </c>
      <c r="AL401" s="94">
        <v>8.5649999999999995</v>
      </c>
      <c r="AM401" s="94">
        <v>-107.95399999999999</v>
      </c>
      <c r="AN401" s="94">
        <v>106.44</v>
      </c>
      <c r="AO401" s="94">
        <v>45.48</v>
      </c>
      <c r="AP401" s="94">
        <v>104.14</v>
      </c>
      <c r="AQ401" s="94">
        <v>55.69</v>
      </c>
      <c r="AR401" s="94">
        <v>0</v>
      </c>
      <c r="AS401" s="94">
        <v>47</v>
      </c>
      <c r="AT401" s="94">
        <v>104.14</v>
      </c>
      <c r="AU401" s="94">
        <v>8.69</v>
      </c>
      <c r="AV401" s="94">
        <v>0</v>
      </c>
      <c r="AW401" s="94">
        <v>118.49</v>
      </c>
      <c r="AX401" s="66">
        <v>18.626000000000001</v>
      </c>
      <c r="AY401" s="66">
        <v>38.811999999999998</v>
      </c>
      <c r="AZ401" s="66">
        <v>0</v>
      </c>
      <c r="BA401" s="66">
        <v>34</v>
      </c>
      <c r="BB401" s="66">
        <v>18.626000000000001</v>
      </c>
      <c r="BC401" s="66">
        <v>4.8119999999999976</v>
      </c>
      <c r="BD401" s="66">
        <v>0</v>
      </c>
      <c r="BE401" s="67">
        <v>114.15294117647059</v>
      </c>
      <c r="BF401" s="59">
        <f t="shared" si="87"/>
        <v>0</v>
      </c>
      <c r="BG401" s="59"/>
      <c r="BH401" s="59"/>
      <c r="BI401" s="60">
        <f t="shared" si="100"/>
        <v>21.342829327193048</v>
      </c>
      <c r="BJ401" s="59">
        <f t="shared" si="88"/>
        <v>21.342829327193048</v>
      </c>
      <c r="BK401" s="69">
        <f t="shared" si="89"/>
        <v>6.9210546858925746</v>
      </c>
      <c r="BL401" s="69">
        <f t="shared" si="89"/>
        <v>14.421774641300471</v>
      </c>
      <c r="BM401" s="69">
        <f t="shared" si="90"/>
        <v>492.67337603678158</v>
      </c>
      <c r="BN401" s="69">
        <f t="shared" si="91"/>
        <v>3.5183274497234396</v>
      </c>
      <c r="BO401" s="69">
        <f t="shared" si="92"/>
        <v>489.15504858705816</v>
      </c>
      <c r="BP401" s="69">
        <f t="shared" si="93"/>
        <v>496.48637710518693</v>
      </c>
      <c r="BQ401" s="69">
        <f t="shared" si="94"/>
        <v>7.3313285181287506</v>
      </c>
      <c r="BR401" s="69">
        <f t="shared" si="95"/>
        <v>489.15504858705816</v>
      </c>
      <c r="BS401" s="69">
        <f t="shared" si="96"/>
        <v>-485.75232135088902</v>
      </c>
      <c r="BT401" s="69">
        <f t="shared" si="97"/>
        <v>-482.06460246388644</v>
      </c>
      <c r="BU401" s="69">
        <f t="shared" si="98"/>
        <v>-967.81692381477546</v>
      </c>
      <c r="BV401" s="83">
        <f t="shared" si="86"/>
        <v>0</v>
      </c>
    </row>
    <row r="402" spans="1:74" x14ac:dyDescent="0.25">
      <c r="A402" s="91">
        <v>43</v>
      </c>
      <c r="B402" s="91">
        <v>287</v>
      </c>
      <c r="C402" s="91">
        <v>440849</v>
      </c>
      <c r="D402" s="91">
        <v>440321</v>
      </c>
      <c r="E402" s="63" t="s">
        <v>485</v>
      </c>
      <c r="F402" s="91" t="s">
        <v>502</v>
      </c>
      <c r="G402" s="55">
        <v>2</v>
      </c>
      <c r="H402" s="55">
        <v>2</v>
      </c>
      <c r="I402" s="94">
        <v>0</v>
      </c>
      <c r="J402" s="94">
        <v>0</v>
      </c>
      <c r="K402" s="65">
        <f t="shared" si="99"/>
        <v>0</v>
      </c>
      <c r="L402" s="94">
        <v>0</v>
      </c>
      <c r="M402" s="94">
        <v>0</v>
      </c>
      <c r="N402" s="94">
        <v>0</v>
      </c>
      <c r="O402" s="94">
        <v>0</v>
      </c>
      <c r="P402" s="94">
        <v>0</v>
      </c>
      <c r="Q402" s="94">
        <v>0</v>
      </c>
      <c r="R402" s="94">
        <v>0</v>
      </c>
      <c r="S402" s="94">
        <v>0</v>
      </c>
      <c r="T402" s="94">
        <v>0</v>
      </c>
      <c r="U402" s="94">
        <v>0</v>
      </c>
      <c r="V402" s="94">
        <v>0</v>
      </c>
      <c r="W402" s="94">
        <v>0</v>
      </c>
      <c r="X402" s="94">
        <v>0</v>
      </c>
      <c r="Y402" s="94">
        <v>0</v>
      </c>
      <c r="Z402" s="94">
        <v>0</v>
      </c>
      <c r="AA402" s="94">
        <v>0</v>
      </c>
      <c r="AB402" s="94">
        <v>0</v>
      </c>
      <c r="AC402" s="94">
        <v>0</v>
      </c>
      <c r="AD402" s="94">
        <v>0</v>
      </c>
      <c r="AE402" s="94">
        <v>0</v>
      </c>
      <c r="AF402" s="94">
        <v>0</v>
      </c>
      <c r="AG402" s="94">
        <v>0</v>
      </c>
      <c r="AH402" s="94">
        <v>0</v>
      </c>
      <c r="AI402" s="94">
        <v>0.12</v>
      </c>
      <c r="AJ402" s="94">
        <v>2</v>
      </c>
      <c r="AK402" s="94">
        <v>0</v>
      </c>
      <c r="AL402" s="94">
        <v>-2</v>
      </c>
      <c r="AM402" s="94">
        <v>0.12</v>
      </c>
      <c r="AN402" s="94">
        <v>0</v>
      </c>
      <c r="AO402" s="94">
        <v>0</v>
      </c>
      <c r="AP402" s="94">
        <v>0</v>
      </c>
      <c r="AQ402" s="94">
        <v>0</v>
      </c>
      <c r="AR402" s="94">
        <v>0</v>
      </c>
      <c r="AS402" s="94">
        <v>0</v>
      </c>
      <c r="AT402" s="94">
        <v>0</v>
      </c>
      <c r="AU402" s="94">
        <v>0</v>
      </c>
      <c r="AV402" s="94">
        <v>0</v>
      </c>
      <c r="AW402" s="94">
        <v>0</v>
      </c>
      <c r="AX402" s="66">
        <v>0</v>
      </c>
      <c r="AY402" s="66">
        <v>0</v>
      </c>
      <c r="AZ402" s="66">
        <v>0</v>
      </c>
      <c r="BA402" s="66">
        <v>0</v>
      </c>
      <c r="BB402" s="66">
        <v>0</v>
      </c>
      <c r="BC402" s="66">
        <v>0</v>
      </c>
      <c r="BD402" s="66">
        <v>0</v>
      </c>
      <c r="BE402" s="67">
        <v>0</v>
      </c>
      <c r="BF402" s="59">
        <f t="shared" si="87"/>
        <v>0</v>
      </c>
      <c r="BG402" s="59"/>
      <c r="BH402" s="59"/>
      <c r="BI402" s="60">
        <f t="shared" si="100"/>
        <v>0</v>
      </c>
      <c r="BJ402" s="59">
        <f t="shared" si="88"/>
        <v>0</v>
      </c>
      <c r="BK402" s="69">
        <f t="shared" si="89"/>
        <v>0</v>
      </c>
      <c r="BL402" s="69">
        <f t="shared" si="89"/>
        <v>0</v>
      </c>
      <c r="BM402" s="69">
        <f t="shared" si="90"/>
        <v>978.31009717411632</v>
      </c>
      <c r="BN402" s="69">
        <f t="shared" si="91"/>
        <v>0</v>
      </c>
      <c r="BO402" s="69">
        <f t="shared" si="92"/>
        <v>978.31009717411632</v>
      </c>
      <c r="BP402" s="69">
        <f t="shared" si="93"/>
        <v>978.31009717411632</v>
      </c>
      <c r="BQ402" s="69">
        <f t="shared" si="94"/>
        <v>0</v>
      </c>
      <c r="BR402" s="69">
        <f t="shared" si="95"/>
        <v>978.31009717411632</v>
      </c>
      <c r="BS402" s="69">
        <f t="shared" si="96"/>
        <v>-978.31009717411632</v>
      </c>
      <c r="BT402" s="69">
        <f t="shared" si="97"/>
        <v>-978.31009717411632</v>
      </c>
      <c r="BU402" s="69">
        <f t="shared" si="98"/>
        <v>-1956.6201943482326</v>
      </c>
      <c r="BV402" s="83">
        <f t="shared" si="86"/>
        <v>0</v>
      </c>
    </row>
    <row r="403" spans="1:74" ht="15" customHeight="1" x14ac:dyDescent="0.25">
      <c r="A403" s="91">
        <v>43</v>
      </c>
      <c r="B403" s="91">
        <v>289</v>
      </c>
      <c r="C403" s="91">
        <v>440001</v>
      </c>
      <c r="D403" s="91">
        <v>440069</v>
      </c>
      <c r="E403" s="63" t="s">
        <v>506</v>
      </c>
      <c r="F403" s="91" t="s">
        <v>496</v>
      </c>
      <c r="G403" s="55">
        <v>6</v>
      </c>
      <c r="H403" s="55">
        <v>6</v>
      </c>
      <c r="I403" s="94">
        <v>19041.633999999998</v>
      </c>
      <c r="J403" s="94">
        <v>25861.748</v>
      </c>
      <c r="K403" s="65">
        <f t="shared" si="99"/>
        <v>44903.381999999998</v>
      </c>
      <c r="L403" s="94">
        <v>0</v>
      </c>
      <c r="M403" s="94">
        <v>0</v>
      </c>
      <c r="N403" s="94">
        <v>19041.633999999998</v>
      </c>
      <c r="O403" s="94">
        <v>25861.748</v>
      </c>
      <c r="P403" s="94">
        <v>0</v>
      </c>
      <c r="Q403" s="94">
        <v>0</v>
      </c>
      <c r="R403" s="94">
        <v>31209.276999999998</v>
      </c>
      <c r="S403" s="94">
        <v>39079.466999999997</v>
      </c>
      <c r="T403" s="94"/>
      <c r="U403" s="94"/>
      <c r="V403" s="94">
        <v>31209.276999999998</v>
      </c>
      <c r="W403" s="94">
        <v>39079.466999999997</v>
      </c>
      <c r="X403" s="94">
        <v>0</v>
      </c>
      <c r="Y403" s="94">
        <v>0</v>
      </c>
      <c r="Z403" s="94">
        <v>8.4060000000000006</v>
      </c>
      <c r="AA403" s="94">
        <v>21.864000000000001</v>
      </c>
      <c r="AB403" s="94"/>
      <c r="AC403" s="94"/>
      <c r="AD403" s="94">
        <v>8.4060000000000006</v>
      </c>
      <c r="AE403" s="94">
        <v>21.864000000000001</v>
      </c>
      <c r="AF403" s="94">
        <v>0</v>
      </c>
      <c r="AG403" s="94">
        <v>0</v>
      </c>
      <c r="AH403" s="94">
        <v>31336.627</v>
      </c>
      <c r="AI403" s="94">
        <v>39220.290999999997</v>
      </c>
      <c r="AJ403" s="94"/>
      <c r="AK403" s="94"/>
      <c r="AL403" s="94">
        <v>31336.627</v>
      </c>
      <c r="AM403" s="94">
        <v>39220.290999999997</v>
      </c>
      <c r="AN403" s="94">
        <v>0</v>
      </c>
      <c r="AO403" s="94">
        <v>0</v>
      </c>
      <c r="AP403" s="94">
        <v>5201.55</v>
      </c>
      <c r="AQ403" s="94">
        <v>6513.24</v>
      </c>
      <c r="AR403" s="94"/>
      <c r="AS403" s="94"/>
      <c r="AT403" s="94">
        <v>5201.55</v>
      </c>
      <c r="AU403" s="94">
        <v>6513.24</v>
      </c>
      <c r="AV403" s="94">
        <v>0</v>
      </c>
      <c r="AW403" s="94">
        <v>0</v>
      </c>
      <c r="AX403" s="66">
        <v>3173.6056666666664</v>
      </c>
      <c r="AY403" s="66">
        <v>4310.2913333333336</v>
      </c>
      <c r="AZ403" s="66">
        <v>0</v>
      </c>
      <c r="BA403" s="66">
        <v>0</v>
      </c>
      <c r="BB403" s="66">
        <v>3173.6056666666664</v>
      </c>
      <c r="BC403" s="66">
        <v>4310.2913333333336</v>
      </c>
      <c r="BD403" s="66">
        <v>0</v>
      </c>
      <c r="BE403" s="67">
        <v>0</v>
      </c>
      <c r="BF403" s="59">
        <f t="shared" si="87"/>
        <v>0</v>
      </c>
      <c r="BG403" s="59"/>
      <c r="BH403" s="59"/>
      <c r="BI403" s="60">
        <f t="shared" si="100"/>
        <v>16685.212198192003</v>
      </c>
      <c r="BJ403" s="59">
        <f t="shared" si="88"/>
        <v>16685.212198192003</v>
      </c>
      <c r="BK403" s="69">
        <f t="shared" si="89"/>
        <v>7075.4960927065049</v>
      </c>
      <c r="BL403" s="69">
        <f t="shared" si="89"/>
        <v>9609.7161054854987</v>
      </c>
      <c r="BM403" s="69">
        <f t="shared" si="90"/>
        <v>6531.768237929904</v>
      </c>
      <c r="BN403" s="69">
        <f t="shared" si="91"/>
        <v>3596.8379464075551</v>
      </c>
      <c r="BO403" s="69">
        <f t="shared" si="92"/>
        <v>2934.9302915223489</v>
      </c>
      <c r="BP403" s="69">
        <f t="shared" si="93"/>
        <v>7820.0423867779191</v>
      </c>
      <c r="BQ403" s="69">
        <f t="shared" si="94"/>
        <v>4885.1120952555702</v>
      </c>
      <c r="BR403" s="69">
        <f t="shared" si="95"/>
        <v>2934.9302915223489</v>
      </c>
      <c r="BS403" s="69">
        <f t="shared" si="96"/>
        <v>543.72785477660091</v>
      </c>
      <c r="BT403" s="69">
        <f t="shared" si="97"/>
        <v>1789.6737187075796</v>
      </c>
      <c r="BU403" s="69">
        <f t="shared" si="98"/>
        <v>2333.4015734841805</v>
      </c>
      <c r="BV403" s="83">
        <f t="shared" si="86"/>
        <v>0</v>
      </c>
    </row>
    <row r="404" spans="1:74" x14ac:dyDescent="0.25">
      <c r="A404" s="91">
        <v>43</v>
      </c>
      <c r="B404" s="91">
        <v>291</v>
      </c>
      <c r="C404" s="91">
        <v>442204</v>
      </c>
      <c r="D404" s="91">
        <v>442100</v>
      </c>
      <c r="E404" s="63" t="s">
        <v>524</v>
      </c>
      <c r="F404" s="91" t="s">
        <v>525</v>
      </c>
      <c r="G404" s="55">
        <v>11</v>
      </c>
      <c r="H404" s="55">
        <v>11</v>
      </c>
      <c r="I404" s="94">
        <v>0</v>
      </c>
      <c r="J404" s="94">
        <v>0</v>
      </c>
      <c r="K404" s="65">
        <f t="shared" si="99"/>
        <v>0</v>
      </c>
      <c r="L404" s="94">
        <v>0</v>
      </c>
      <c r="M404" s="94">
        <v>0</v>
      </c>
      <c r="N404" s="94">
        <v>0</v>
      </c>
      <c r="O404" s="94">
        <v>0</v>
      </c>
      <c r="P404" s="94">
        <v>0</v>
      </c>
      <c r="Q404" s="94">
        <v>0</v>
      </c>
      <c r="R404" s="94">
        <v>0</v>
      </c>
      <c r="S404" s="94">
        <v>0</v>
      </c>
      <c r="T404" s="94">
        <v>0</v>
      </c>
      <c r="U404" s="94">
        <v>0</v>
      </c>
      <c r="V404" s="94">
        <v>0</v>
      </c>
      <c r="W404" s="94">
        <v>0</v>
      </c>
      <c r="X404" s="94">
        <v>0</v>
      </c>
      <c r="Y404" s="94">
        <v>0</v>
      </c>
      <c r="Z404" s="94">
        <v>0</v>
      </c>
      <c r="AA404" s="94">
        <v>0</v>
      </c>
      <c r="AB404" s="94">
        <v>0</v>
      </c>
      <c r="AC404" s="94">
        <v>0</v>
      </c>
      <c r="AD404" s="94">
        <v>0</v>
      </c>
      <c r="AE404" s="94">
        <v>0</v>
      </c>
      <c r="AF404" s="94">
        <v>0</v>
      </c>
      <c r="AG404" s="94">
        <v>0</v>
      </c>
      <c r="AH404" s="94">
        <v>0</v>
      </c>
      <c r="AI404" s="94">
        <v>0</v>
      </c>
      <c r="AJ404" s="94">
        <v>0</v>
      </c>
      <c r="AK404" s="94">
        <v>15</v>
      </c>
      <c r="AL404" s="94">
        <v>0</v>
      </c>
      <c r="AM404" s="94">
        <v>-15</v>
      </c>
      <c r="AN404" s="94">
        <v>0</v>
      </c>
      <c r="AO404" s="94">
        <v>0</v>
      </c>
      <c r="AP404" s="94">
        <v>0</v>
      </c>
      <c r="AQ404" s="94">
        <v>0</v>
      </c>
      <c r="AR404" s="94">
        <v>0</v>
      </c>
      <c r="AS404" s="94">
        <v>0</v>
      </c>
      <c r="AT404" s="94">
        <v>0</v>
      </c>
      <c r="AU404" s="94">
        <v>0</v>
      </c>
      <c r="AV404" s="94">
        <v>0</v>
      </c>
      <c r="AW404" s="94">
        <v>0</v>
      </c>
      <c r="AX404" s="66">
        <v>0</v>
      </c>
      <c r="AY404" s="66">
        <v>0</v>
      </c>
      <c r="AZ404" s="66">
        <v>0</v>
      </c>
      <c r="BA404" s="66">
        <v>0</v>
      </c>
      <c r="BB404" s="66">
        <v>0</v>
      </c>
      <c r="BC404" s="66">
        <v>0</v>
      </c>
      <c r="BD404" s="66">
        <v>0</v>
      </c>
      <c r="BE404" s="67">
        <v>0</v>
      </c>
      <c r="BF404" s="59">
        <f t="shared" si="87"/>
        <v>0</v>
      </c>
      <c r="BG404" s="59"/>
      <c r="BH404" s="59"/>
      <c r="BI404" s="60">
        <f t="shared" si="100"/>
        <v>0</v>
      </c>
      <c r="BJ404" s="59">
        <f t="shared" si="88"/>
        <v>0</v>
      </c>
      <c r="BK404" s="69">
        <f t="shared" si="89"/>
        <v>0</v>
      </c>
      <c r="BL404" s="69">
        <f t="shared" si="89"/>
        <v>0</v>
      </c>
      <c r="BM404" s="69">
        <f t="shared" si="90"/>
        <v>5380.7055344576402</v>
      </c>
      <c r="BN404" s="69">
        <f t="shared" si="91"/>
        <v>0</v>
      </c>
      <c r="BO404" s="69">
        <f t="shared" si="92"/>
        <v>5380.7055344576402</v>
      </c>
      <c r="BP404" s="69">
        <f t="shared" si="93"/>
        <v>5380.7055344576402</v>
      </c>
      <c r="BQ404" s="69">
        <f t="shared" si="94"/>
        <v>0</v>
      </c>
      <c r="BR404" s="69">
        <f t="shared" si="95"/>
        <v>5380.7055344576402</v>
      </c>
      <c r="BS404" s="69">
        <f t="shared" si="96"/>
        <v>-5380.7055344576402</v>
      </c>
      <c r="BT404" s="69">
        <f t="shared" si="97"/>
        <v>-5380.7055344576402</v>
      </c>
      <c r="BU404" s="69">
        <f t="shared" si="98"/>
        <v>-10761.41106891528</v>
      </c>
      <c r="BV404" s="83">
        <f t="shared" si="86"/>
        <v>0</v>
      </c>
    </row>
    <row r="405" spans="1:74" ht="15" customHeight="1" x14ac:dyDescent="0.25">
      <c r="A405" s="91">
        <v>43</v>
      </c>
      <c r="B405" s="91">
        <v>295</v>
      </c>
      <c r="C405" s="91">
        <v>440001</v>
      </c>
      <c r="D405" s="91">
        <v>440406</v>
      </c>
      <c r="E405" s="63" t="s">
        <v>506</v>
      </c>
      <c r="F405" s="91" t="s">
        <v>487</v>
      </c>
      <c r="G405" s="55">
        <v>4</v>
      </c>
      <c r="H405" s="55">
        <v>4</v>
      </c>
      <c r="I405" s="94">
        <v>15910.620999999999</v>
      </c>
      <c r="J405" s="94">
        <v>20803.38</v>
      </c>
      <c r="K405" s="65">
        <f t="shared" si="99"/>
        <v>36714.001000000004</v>
      </c>
      <c r="L405" s="94">
        <v>46695</v>
      </c>
      <c r="M405" s="94">
        <v>63453</v>
      </c>
      <c r="N405" s="94">
        <v>-30784.379000000001</v>
      </c>
      <c r="O405" s="94">
        <v>-42649.62</v>
      </c>
      <c r="P405" s="94">
        <v>34.07</v>
      </c>
      <c r="Q405" s="94">
        <v>32.79</v>
      </c>
      <c r="R405" s="94">
        <v>24693.594000000001</v>
      </c>
      <c r="S405" s="94">
        <v>30573.576000000001</v>
      </c>
      <c r="T405" s="94">
        <v>72083</v>
      </c>
      <c r="U405" s="94">
        <v>91879</v>
      </c>
      <c r="V405" s="94">
        <v>-47389.406000000003</v>
      </c>
      <c r="W405" s="94">
        <v>-61305.423999999999</v>
      </c>
      <c r="X405" s="94">
        <v>34.26</v>
      </c>
      <c r="Y405" s="94">
        <v>33.28</v>
      </c>
      <c r="Z405" s="94">
        <v>1662.22</v>
      </c>
      <c r="AA405" s="94">
        <v>1681.096</v>
      </c>
      <c r="AB405" s="94">
        <v>2224</v>
      </c>
      <c r="AC405" s="94">
        <v>2213</v>
      </c>
      <c r="AD405" s="94">
        <v>-561.78</v>
      </c>
      <c r="AE405" s="94">
        <v>-531.904</v>
      </c>
      <c r="AF405" s="94">
        <v>74.739999999999995</v>
      </c>
      <c r="AG405" s="94">
        <v>75.959999999999994</v>
      </c>
      <c r="AH405" s="94">
        <v>40817.54</v>
      </c>
      <c r="AI405" s="94">
        <v>44405.832000000002</v>
      </c>
      <c r="AJ405" s="94">
        <v>92168</v>
      </c>
      <c r="AK405" s="94">
        <v>109579</v>
      </c>
      <c r="AL405" s="94">
        <v>-51350.46</v>
      </c>
      <c r="AM405" s="94">
        <v>-65173.167999999998</v>
      </c>
      <c r="AN405" s="94">
        <v>44.29</v>
      </c>
      <c r="AO405" s="94">
        <v>40.520000000000003</v>
      </c>
      <c r="AP405" s="94">
        <v>6173.4</v>
      </c>
      <c r="AQ405" s="94">
        <v>7643.39</v>
      </c>
      <c r="AR405" s="94">
        <v>18020.75</v>
      </c>
      <c r="AS405" s="94">
        <v>22969.75</v>
      </c>
      <c r="AT405" s="94">
        <v>-11847.35</v>
      </c>
      <c r="AU405" s="94">
        <v>-15326.36</v>
      </c>
      <c r="AV405" s="94">
        <v>34.26</v>
      </c>
      <c r="AW405" s="94">
        <v>33.28</v>
      </c>
      <c r="AX405" s="66">
        <v>3977.6552499999998</v>
      </c>
      <c r="AY405" s="66">
        <v>5200.8450000000003</v>
      </c>
      <c r="AZ405" s="66">
        <v>11673.75</v>
      </c>
      <c r="BA405" s="66">
        <v>15863.25</v>
      </c>
      <c r="BB405" s="66">
        <v>-7696.0947500000002</v>
      </c>
      <c r="BC405" s="66">
        <v>-10662.404999999999</v>
      </c>
      <c r="BD405" s="66">
        <v>34.073500374772458</v>
      </c>
      <c r="BE405" s="67">
        <v>32.78549477566073</v>
      </c>
      <c r="BF405" s="59">
        <f t="shared" si="87"/>
        <v>0</v>
      </c>
      <c r="BG405" s="59"/>
      <c r="BH405" s="59"/>
      <c r="BI405" s="60">
        <f t="shared" si="100"/>
        <v>13642.199541442858</v>
      </c>
      <c r="BJ405" s="59">
        <f t="shared" si="88"/>
        <v>13642.199541442858</v>
      </c>
      <c r="BK405" s="69">
        <f t="shared" si="89"/>
        <v>5912.0733398212606</v>
      </c>
      <c r="BL405" s="69">
        <f t="shared" si="89"/>
        <v>7730.1262016215978</v>
      </c>
      <c r="BM405" s="69">
        <f t="shared" si="90"/>
        <v>4962.0306209801556</v>
      </c>
      <c r="BN405" s="69">
        <f t="shared" si="91"/>
        <v>3005.4104266319227</v>
      </c>
      <c r="BO405" s="69">
        <f t="shared" si="92"/>
        <v>1956.6201943482326</v>
      </c>
      <c r="BP405" s="69">
        <f t="shared" si="93"/>
        <v>5886.2402362803496</v>
      </c>
      <c r="BQ405" s="69">
        <f t="shared" si="94"/>
        <v>3929.6200419321167</v>
      </c>
      <c r="BR405" s="69">
        <f t="shared" si="95"/>
        <v>1956.6201943482326</v>
      </c>
      <c r="BS405" s="69">
        <f t="shared" si="96"/>
        <v>950.04271884110494</v>
      </c>
      <c r="BT405" s="69">
        <f t="shared" si="97"/>
        <v>1843.8859653412483</v>
      </c>
      <c r="BU405" s="69">
        <f t="shared" si="98"/>
        <v>2793.9286841823532</v>
      </c>
      <c r="BV405" s="83">
        <f t="shared" si="86"/>
        <v>0</v>
      </c>
    </row>
    <row r="406" spans="1:74" x14ac:dyDescent="0.25">
      <c r="A406" s="91">
        <v>43</v>
      </c>
      <c r="B406" s="91">
        <v>297</v>
      </c>
      <c r="C406" s="91">
        <v>440822</v>
      </c>
      <c r="D406" s="91">
        <v>440209</v>
      </c>
      <c r="E406" s="63" t="s">
        <v>494</v>
      </c>
      <c r="F406" s="91" t="s">
        <v>486</v>
      </c>
      <c r="G406" s="55">
        <v>4</v>
      </c>
      <c r="H406" s="55">
        <v>4</v>
      </c>
      <c r="I406" s="94">
        <v>28186.351999999999</v>
      </c>
      <c r="J406" s="94">
        <v>61701.896999999997</v>
      </c>
      <c r="K406" s="65">
        <f t="shared" si="99"/>
        <v>89888.248999999996</v>
      </c>
      <c r="L406" s="94">
        <v>25628</v>
      </c>
      <c r="M406" s="94">
        <v>79036</v>
      </c>
      <c r="N406" s="94">
        <v>2558.3519999999999</v>
      </c>
      <c r="O406" s="94">
        <v>-17334.102999999999</v>
      </c>
      <c r="P406" s="94">
        <v>109.98</v>
      </c>
      <c r="Q406" s="94">
        <v>78.069999999999993</v>
      </c>
      <c r="R406" s="94">
        <v>53408.847999999998</v>
      </c>
      <c r="S406" s="94">
        <v>90471.536999999997</v>
      </c>
      <c r="T406" s="94">
        <v>51341</v>
      </c>
      <c r="U406" s="94">
        <v>114672</v>
      </c>
      <c r="V406" s="94">
        <v>2067.848</v>
      </c>
      <c r="W406" s="94">
        <v>-24200.463</v>
      </c>
      <c r="X406" s="94">
        <v>104.03</v>
      </c>
      <c r="Y406" s="94">
        <v>78.900000000000006</v>
      </c>
      <c r="Z406" s="94">
        <v>9.1199999999999992</v>
      </c>
      <c r="AA406" s="94">
        <v>0.67600000000000005</v>
      </c>
      <c r="AB406" s="94">
        <v>7</v>
      </c>
      <c r="AC406" s="94">
        <v>7</v>
      </c>
      <c r="AD406" s="94">
        <v>2.12</v>
      </c>
      <c r="AE406" s="94">
        <v>-6.3239999999999998</v>
      </c>
      <c r="AF406" s="94">
        <v>130.29</v>
      </c>
      <c r="AG406" s="94">
        <v>9.66</v>
      </c>
      <c r="AH406" s="94">
        <v>54013.55</v>
      </c>
      <c r="AI406" s="94">
        <v>91897.017999999996</v>
      </c>
      <c r="AJ406" s="94">
        <v>54588</v>
      </c>
      <c r="AK406" s="94">
        <v>119551</v>
      </c>
      <c r="AL406" s="94">
        <v>-574.45000000000005</v>
      </c>
      <c r="AM406" s="94">
        <v>-27653.982</v>
      </c>
      <c r="AN406" s="94">
        <v>98.95</v>
      </c>
      <c r="AO406" s="94">
        <v>76.87</v>
      </c>
      <c r="AP406" s="94">
        <v>13352.21</v>
      </c>
      <c r="AQ406" s="94">
        <v>22617.88</v>
      </c>
      <c r="AR406" s="94">
        <v>12835.25</v>
      </c>
      <c r="AS406" s="94">
        <v>28668</v>
      </c>
      <c r="AT406" s="94">
        <v>516.96</v>
      </c>
      <c r="AU406" s="94">
        <v>-6050.12</v>
      </c>
      <c r="AV406" s="94">
        <v>104.03</v>
      </c>
      <c r="AW406" s="94">
        <v>78.900000000000006</v>
      </c>
      <c r="AX406" s="66">
        <v>7046.5879999999997</v>
      </c>
      <c r="AY406" s="66">
        <v>15425.474249999999</v>
      </c>
      <c r="AZ406" s="66">
        <v>6407</v>
      </c>
      <c r="BA406" s="66">
        <v>19759</v>
      </c>
      <c r="BB406" s="66">
        <v>639.58799999999974</v>
      </c>
      <c r="BC406" s="66">
        <v>-4333.5257500000007</v>
      </c>
      <c r="BD406" s="66">
        <v>109.98264398314343</v>
      </c>
      <c r="BE406" s="67">
        <v>78.068091755655644</v>
      </c>
      <c r="BF406" s="59">
        <f t="shared" si="87"/>
        <v>0</v>
      </c>
      <c r="BG406" s="59"/>
      <c r="BH406" s="59"/>
      <c r="BI406" s="60">
        <f t="shared" si="100"/>
        <v>33400.702617208663</v>
      </c>
      <c r="BJ406" s="59">
        <f t="shared" si="88"/>
        <v>33400.702617208663</v>
      </c>
      <c r="BK406" s="69">
        <f t="shared" si="89"/>
        <v>10473.49315944473</v>
      </c>
      <c r="BL406" s="69">
        <f t="shared" si="89"/>
        <v>22927.209457763929</v>
      </c>
      <c r="BM406" s="69">
        <f t="shared" si="90"/>
        <v>7280.834515682237</v>
      </c>
      <c r="BN406" s="69">
        <f t="shared" si="91"/>
        <v>5324.2143213340041</v>
      </c>
      <c r="BO406" s="69">
        <f t="shared" si="92"/>
        <v>1956.6201943482326</v>
      </c>
      <c r="BP406" s="69">
        <f t="shared" si="93"/>
        <v>13611.697930582974</v>
      </c>
      <c r="BQ406" s="69">
        <f t="shared" si="94"/>
        <v>11655.077736234742</v>
      </c>
      <c r="BR406" s="69">
        <f t="shared" si="95"/>
        <v>1956.6201943482326</v>
      </c>
      <c r="BS406" s="69">
        <f t="shared" si="96"/>
        <v>3192.6586437624928</v>
      </c>
      <c r="BT406" s="69">
        <f t="shared" si="97"/>
        <v>9315.5115271809555</v>
      </c>
      <c r="BU406" s="69">
        <f t="shared" si="98"/>
        <v>12508.170170943449</v>
      </c>
      <c r="BV406" s="83">
        <f t="shared" si="86"/>
        <v>0</v>
      </c>
    </row>
    <row r="407" spans="1:74" ht="15" customHeight="1" x14ac:dyDescent="0.25">
      <c r="A407" s="91">
        <v>43</v>
      </c>
      <c r="B407" s="91">
        <v>311</v>
      </c>
      <c r="C407" s="91">
        <v>445607</v>
      </c>
      <c r="D407" s="91">
        <v>433609</v>
      </c>
      <c r="E407" s="63" t="s">
        <v>526</v>
      </c>
      <c r="F407" s="91" t="s">
        <v>527</v>
      </c>
      <c r="G407" s="55">
        <v>49</v>
      </c>
      <c r="H407" s="55">
        <v>49</v>
      </c>
      <c r="I407" s="94">
        <v>62.88</v>
      </c>
      <c r="J407" s="94">
        <v>120.69</v>
      </c>
      <c r="K407" s="65">
        <f t="shared" si="99"/>
        <v>183.57</v>
      </c>
      <c r="L407" s="94">
        <v>0</v>
      </c>
      <c r="M407" s="94">
        <v>0</v>
      </c>
      <c r="N407" s="94">
        <v>62.88</v>
      </c>
      <c r="O407" s="94">
        <v>120.69</v>
      </c>
      <c r="P407" s="94">
        <v>0</v>
      </c>
      <c r="Q407" s="94">
        <v>0</v>
      </c>
      <c r="R407" s="94">
        <v>148.09</v>
      </c>
      <c r="S407" s="94">
        <v>206.92</v>
      </c>
      <c r="T407" s="94">
        <v>0</v>
      </c>
      <c r="U407" s="94">
        <v>0</v>
      </c>
      <c r="V407" s="94">
        <v>148.09</v>
      </c>
      <c r="W407" s="94">
        <v>206.92</v>
      </c>
      <c r="X407" s="94">
        <v>0</v>
      </c>
      <c r="Y407" s="94">
        <v>0</v>
      </c>
      <c r="Z407" s="94">
        <v>5074.424</v>
      </c>
      <c r="AA407" s="94">
        <v>7952.5680000000002</v>
      </c>
      <c r="AB407" s="94">
        <v>4742</v>
      </c>
      <c r="AC407" s="94">
        <v>7455</v>
      </c>
      <c r="AD407" s="94">
        <v>332.42399999999998</v>
      </c>
      <c r="AE407" s="94">
        <v>497.56799999999998</v>
      </c>
      <c r="AF407" s="94">
        <v>107.01</v>
      </c>
      <c r="AG407" s="94">
        <v>106.67</v>
      </c>
      <c r="AH407" s="94">
        <v>8403.0740000000005</v>
      </c>
      <c r="AI407" s="94">
        <v>8726.3320000000003</v>
      </c>
      <c r="AJ407" s="94">
        <v>7993</v>
      </c>
      <c r="AK407" s="94">
        <v>8356</v>
      </c>
      <c r="AL407" s="94">
        <v>410.07400000000001</v>
      </c>
      <c r="AM407" s="94">
        <v>370.33199999999999</v>
      </c>
      <c r="AN407" s="94">
        <v>105.13</v>
      </c>
      <c r="AO407" s="94">
        <v>104.43</v>
      </c>
      <c r="AP407" s="94">
        <v>3.02</v>
      </c>
      <c r="AQ407" s="94">
        <v>4.22</v>
      </c>
      <c r="AR407" s="94">
        <v>0</v>
      </c>
      <c r="AS407" s="94">
        <v>0</v>
      </c>
      <c r="AT407" s="94">
        <v>3.02</v>
      </c>
      <c r="AU407" s="94">
        <v>4.22</v>
      </c>
      <c r="AV407" s="94">
        <v>0</v>
      </c>
      <c r="AW407" s="94">
        <v>0</v>
      </c>
      <c r="AX407" s="66">
        <v>1.283265306122449</v>
      </c>
      <c r="AY407" s="66">
        <v>2.4630612244897958</v>
      </c>
      <c r="AZ407" s="66">
        <v>0</v>
      </c>
      <c r="BA407" s="66">
        <v>0</v>
      </c>
      <c r="BB407" s="66">
        <v>1.283265306122449</v>
      </c>
      <c r="BC407" s="66">
        <v>2.4630612244897958</v>
      </c>
      <c r="BD407" s="66">
        <v>0</v>
      </c>
      <c r="BE407" s="67">
        <v>0</v>
      </c>
      <c r="BF407" s="59">
        <f t="shared" si="87"/>
        <v>0</v>
      </c>
      <c r="BG407" s="59"/>
      <c r="BH407" s="59"/>
      <c r="BI407" s="60">
        <f t="shared" si="100"/>
        <v>68.210995849312781</v>
      </c>
      <c r="BJ407" s="59">
        <f t="shared" si="88"/>
        <v>68.210995849312781</v>
      </c>
      <c r="BK407" s="69">
        <f t="shared" si="89"/>
        <v>23.364969325079198</v>
      </c>
      <c r="BL407" s="69">
        <f t="shared" si="89"/>
        <v>44.846026524233586</v>
      </c>
      <c r="BM407" s="69">
        <f t="shared" si="90"/>
        <v>23980.474994318873</v>
      </c>
      <c r="BN407" s="69">
        <f t="shared" si="91"/>
        <v>11.877613553023187</v>
      </c>
      <c r="BO407" s="69">
        <f t="shared" si="92"/>
        <v>23968.597380765848</v>
      </c>
      <c r="BP407" s="69">
        <f t="shared" si="93"/>
        <v>23991.394918611179</v>
      </c>
      <c r="BQ407" s="69">
        <f t="shared" si="94"/>
        <v>22.797537845330282</v>
      </c>
      <c r="BR407" s="69">
        <f t="shared" si="95"/>
        <v>23968.597380765848</v>
      </c>
      <c r="BS407" s="69">
        <f t="shared" si="96"/>
        <v>-23957.110024993792</v>
      </c>
      <c r="BT407" s="69">
        <f t="shared" si="97"/>
        <v>-23946.548892086947</v>
      </c>
      <c r="BU407" s="69">
        <f t="shared" si="98"/>
        <v>-47903.658917080742</v>
      </c>
      <c r="BV407" s="83">
        <f t="shared" si="86"/>
        <v>0</v>
      </c>
    </row>
    <row r="408" spans="1:74" x14ac:dyDescent="0.25">
      <c r="A408" s="91">
        <v>43</v>
      </c>
      <c r="B408" s="91">
        <v>313</v>
      </c>
      <c r="C408" s="91">
        <v>449608</v>
      </c>
      <c r="D408" s="91">
        <v>446008</v>
      </c>
      <c r="E408" s="63" t="s">
        <v>509</v>
      </c>
      <c r="F408" s="91" t="s">
        <v>528</v>
      </c>
      <c r="G408" s="55">
        <v>112</v>
      </c>
      <c r="H408" s="55">
        <v>112</v>
      </c>
      <c r="I408" s="94">
        <v>103644.1</v>
      </c>
      <c r="J408" s="94">
        <v>147209.076</v>
      </c>
      <c r="K408" s="65">
        <f t="shared" si="99"/>
        <v>250853.17600000001</v>
      </c>
      <c r="L408" s="94">
        <v>74712</v>
      </c>
      <c r="M408" s="94">
        <v>118349</v>
      </c>
      <c r="N408" s="94">
        <v>28932.1</v>
      </c>
      <c r="O408" s="94">
        <v>28860.076000000001</v>
      </c>
      <c r="P408" s="94">
        <v>138.72</v>
      </c>
      <c r="Q408" s="94">
        <v>124.39</v>
      </c>
      <c r="R408" s="94">
        <v>204387.967</v>
      </c>
      <c r="S408" s="94">
        <v>235323.31400000001</v>
      </c>
      <c r="T408" s="94">
        <v>143838</v>
      </c>
      <c r="U408" s="94">
        <v>188739</v>
      </c>
      <c r="V408" s="94">
        <v>60549.966999999997</v>
      </c>
      <c r="W408" s="94">
        <v>46584.313999999998</v>
      </c>
      <c r="X408" s="94">
        <v>142.1</v>
      </c>
      <c r="Y408" s="94">
        <v>124.68</v>
      </c>
      <c r="Z408" s="94">
        <v>134774.91500000001</v>
      </c>
      <c r="AA408" s="94">
        <v>133366.57800000001</v>
      </c>
      <c r="AB408" s="94">
        <v>156323</v>
      </c>
      <c r="AC408" s="94">
        <v>154531</v>
      </c>
      <c r="AD408" s="94">
        <v>-21548.084999999999</v>
      </c>
      <c r="AE408" s="94">
        <v>-21164.421999999999</v>
      </c>
      <c r="AF408" s="94">
        <v>86.22</v>
      </c>
      <c r="AG408" s="94">
        <v>86.3</v>
      </c>
      <c r="AH408" s="94">
        <v>348724.44099999999</v>
      </c>
      <c r="AI408" s="94">
        <v>378513.696</v>
      </c>
      <c r="AJ408" s="94">
        <v>341749</v>
      </c>
      <c r="AK408" s="94">
        <v>371523</v>
      </c>
      <c r="AL408" s="94">
        <v>6975.4409999999998</v>
      </c>
      <c r="AM408" s="94">
        <v>6990.6959999999999</v>
      </c>
      <c r="AN408" s="94">
        <v>102.04</v>
      </c>
      <c r="AO408" s="94">
        <v>101.88</v>
      </c>
      <c r="AP408" s="94">
        <v>1824.89</v>
      </c>
      <c r="AQ408" s="94">
        <v>2101.1</v>
      </c>
      <c r="AR408" s="94">
        <v>1284.27</v>
      </c>
      <c r="AS408" s="94">
        <v>1685.17</v>
      </c>
      <c r="AT408" s="94">
        <v>540.62</v>
      </c>
      <c r="AU408" s="94">
        <v>415.93</v>
      </c>
      <c r="AV408" s="94">
        <v>142.1</v>
      </c>
      <c r="AW408" s="94">
        <v>124.68</v>
      </c>
      <c r="AX408" s="66">
        <v>925.39375000000007</v>
      </c>
      <c r="AY408" s="66">
        <v>1314.3667499999999</v>
      </c>
      <c r="AZ408" s="66">
        <v>667.07142857142856</v>
      </c>
      <c r="BA408" s="66">
        <v>1056.6875</v>
      </c>
      <c r="BB408" s="66">
        <v>258.32232142857151</v>
      </c>
      <c r="BC408" s="66">
        <v>257.67924999999991</v>
      </c>
      <c r="BD408" s="66">
        <v>138.72483670628549</v>
      </c>
      <c r="BE408" s="67">
        <v>124.3855681078843</v>
      </c>
      <c r="BF408" s="59">
        <f t="shared" si="87"/>
        <v>0</v>
      </c>
      <c r="BG408" s="59"/>
      <c r="BH408" s="59"/>
      <c r="BI408" s="60">
        <f t="shared" si="100"/>
        <v>93212.098637701856</v>
      </c>
      <c r="BJ408" s="59">
        <f t="shared" si="88"/>
        <v>93212.098637701856</v>
      </c>
      <c r="BK408" s="69">
        <f t="shared" si="89"/>
        <v>38512.105871905864</v>
      </c>
      <c r="BL408" s="69">
        <f t="shared" si="89"/>
        <v>54699.992765795992</v>
      </c>
      <c r="BM408" s="69">
        <f t="shared" si="90"/>
        <v>74363.046212279936</v>
      </c>
      <c r="BN408" s="69">
        <f t="shared" si="91"/>
        <v>19577.680770529427</v>
      </c>
      <c r="BO408" s="69">
        <f t="shared" si="92"/>
        <v>54785.365441750517</v>
      </c>
      <c r="BP408" s="69">
        <f t="shared" si="93"/>
        <v>82592.180267221571</v>
      </c>
      <c r="BQ408" s="69">
        <f t="shared" si="94"/>
        <v>27806.814825471058</v>
      </c>
      <c r="BR408" s="69">
        <f t="shared" si="95"/>
        <v>54785.365441750517</v>
      </c>
      <c r="BS408" s="69">
        <f t="shared" si="96"/>
        <v>-35850.940340374073</v>
      </c>
      <c r="BT408" s="69">
        <f t="shared" si="97"/>
        <v>-27892.187501425578</v>
      </c>
      <c r="BU408" s="69">
        <f t="shared" si="98"/>
        <v>-63743.127841799651</v>
      </c>
      <c r="BV408" s="83">
        <f t="shared" si="86"/>
        <v>0</v>
      </c>
    </row>
    <row r="409" spans="1:74" x14ac:dyDescent="0.25">
      <c r="A409" s="91">
        <v>43</v>
      </c>
      <c r="B409" s="91">
        <v>315</v>
      </c>
      <c r="C409" s="91">
        <v>446008</v>
      </c>
      <c r="D409" s="91">
        <v>329302</v>
      </c>
      <c r="E409" s="63" t="s">
        <v>528</v>
      </c>
      <c r="F409" s="91" t="s">
        <v>529</v>
      </c>
      <c r="G409" s="55">
        <v>113</v>
      </c>
      <c r="H409" s="55">
        <v>113</v>
      </c>
      <c r="I409" s="94">
        <v>75812.316000000006</v>
      </c>
      <c r="J409" s="94">
        <v>104529.523</v>
      </c>
      <c r="K409" s="65">
        <f t="shared" si="99"/>
        <v>180341.83900000001</v>
      </c>
      <c r="L409" s="94">
        <v>48571</v>
      </c>
      <c r="M409" s="94">
        <v>57264</v>
      </c>
      <c r="N409" s="94">
        <v>27241.315999999999</v>
      </c>
      <c r="O409" s="94">
        <v>47265.523000000001</v>
      </c>
      <c r="P409" s="94">
        <v>156.09</v>
      </c>
      <c r="Q409" s="94">
        <v>182.54</v>
      </c>
      <c r="R409" s="94">
        <v>144130.508</v>
      </c>
      <c r="S409" s="94">
        <v>159668.617</v>
      </c>
      <c r="T409" s="94">
        <v>83596</v>
      </c>
      <c r="U409" s="94">
        <v>89441</v>
      </c>
      <c r="V409" s="94">
        <v>60534.508000000002</v>
      </c>
      <c r="W409" s="94">
        <v>70227.616999999998</v>
      </c>
      <c r="X409" s="94">
        <v>172.41</v>
      </c>
      <c r="Y409" s="94">
        <v>178.52</v>
      </c>
      <c r="Z409" s="94">
        <v>158261.33900000001</v>
      </c>
      <c r="AA409" s="94">
        <v>157316.22700000001</v>
      </c>
      <c r="AB409" s="94">
        <v>169561</v>
      </c>
      <c r="AC409" s="94">
        <v>168193</v>
      </c>
      <c r="AD409" s="94">
        <v>-11299.661</v>
      </c>
      <c r="AE409" s="94">
        <v>-10876.772999999999</v>
      </c>
      <c r="AF409" s="94">
        <v>93.34</v>
      </c>
      <c r="AG409" s="94">
        <v>93.53</v>
      </c>
      <c r="AH409" s="94">
        <v>318514.72499999998</v>
      </c>
      <c r="AI409" s="94">
        <v>338031.79499999998</v>
      </c>
      <c r="AJ409" s="94">
        <v>300258</v>
      </c>
      <c r="AK409" s="94">
        <v>320134</v>
      </c>
      <c r="AL409" s="94">
        <v>18256.724999999999</v>
      </c>
      <c r="AM409" s="94">
        <v>17897.794999999998</v>
      </c>
      <c r="AN409" s="94">
        <v>106.08</v>
      </c>
      <c r="AO409" s="94">
        <v>105.59</v>
      </c>
      <c r="AP409" s="94">
        <v>1275.49</v>
      </c>
      <c r="AQ409" s="94">
        <v>1413</v>
      </c>
      <c r="AR409" s="94">
        <v>739.79</v>
      </c>
      <c r="AS409" s="94">
        <v>791.51</v>
      </c>
      <c r="AT409" s="94">
        <v>535.70000000000005</v>
      </c>
      <c r="AU409" s="94">
        <v>621.49</v>
      </c>
      <c r="AV409" s="94">
        <v>172.41</v>
      </c>
      <c r="AW409" s="94">
        <v>178.52</v>
      </c>
      <c r="AX409" s="66">
        <v>670.90545132743364</v>
      </c>
      <c r="AY409" s="66">
        <v>925.04002654867259</v>
      </c>
      <c r="AZ409" s="66">
        <v>429.83185840707966</v>
      </c>
      <c r="BA409" s="66">
        <v>506.76106194690266</v>
      </c>
      <c r="BB409" s="66">
        <v>241.07359292035397</v>
      </c>
      <c r="BC409" s="66">
        <v>418.27896460176993</v>
      </c>
      <c r="BD409" s="66">
        <v>156.08555722550491</v>
      </c>
      <c r="BE409" s="67">
        <v>182.53968112601285</v>
      </c>
      <c r="BF409" s="59">
        <f t="shared" si="87"/>
        <v>0</v>
      </c>
      <c r="BG409" s="59"/>
      <c r="BH409" s="59"/>
      <c r="BI409" s="60">
        <f t="shared" si="100"/>
        <v>67011.474813348774</v>
      </c>
      <c r="BJ409" s="59">
        <f t="shared" si="88"/>
        <v>67011.474813348774</v>
      </c>
      <c r="BK409" s="69">
        <f t="shared" si="89"/>
        <v>28170.363196615948</v>
      </c>
      <c r="BL409" s="69">
        <f t="shared" si="89"/>
        <v>38841.111616732829</v>
      </c>
      <c r="BM409" s="69">
        <f t="shared" si="90"/>
        <v>69594.962475192471</v>
      </c>
      <c r="BN409" s="69">
        <f t="shared" si="91"/>
        <v>14320.441984854908</v>
      </c>
      <c r="BO409" s="69">
        <f t="shared" si="92"/>
        <v>55274.520490337571</v>
      </c>
      <c r="BP409" s="69">
        <f t="shared" si="93"/>
        <v>75019.451773350433</v>
      </c>
      <c r="BQ409" s="69">
        <f t="shared" si="94"/>
        <v>19744.931283012862</v>
      </c>
      <c r="BR409" s="69">
        <f t="shared" si="95"/>
        <v>55274.520490337571</v>
      </c>
      <c r="BS409" s="69">
        <f t="shared" si="96"/>
        <v>-41424.599278576527</v>
      </c>
      <c r="BT409" s="69">
        <f t="shared" si="97"/>
        <v>-36178.340156617603</v>
      </c>
      <c r="BU409" s="69">
        <f t="shared" si="98"/>
        <v>-77602.93943519413</v>
      </c>
      <c r="BV409" s="83">
        <f t="shared" si="86"/>
        <v>0</v>
      </c>
    </row>
    <row r="410" spans="1:74" x14ac:dyDescent="0.25">
      <c r="A410" s="91">
        <v>43</v>
      </c>
      <c r="B410" s="91">
        <v>317</v>
      </c>
      <c r="C410" s="91">
        <v>449608</v>
      </c>
      <c r="D410" s="91">
        <v>448605</v>
      </c>
      <c r="E410" s="63" t="s">
        <v>509</v>
      </c>
      <c r="F410" s="91" t="s">
        <v>530</v>
      </c>
      <c r="G410" s="55">
        <v>111</v>
      </c>
      <c r="H410" s="55">
        <v>111</v>
      </c>
      <c r="I410" s="94">
        <v>1753130.9790000001</v>
      </c>
      <c r="J410" s="94">
        <v>732310.58</v>
      </c>
      <c r="K410" s="65">
        <f t="shared" si="99"/>
        <v>2485441.5589999999</v>
      </c>
      <c r="L410" s="94">
        <v>2237801</v>
      </c>
      <c r="M410" s="94">
        <v>714704</v>
      </c>
      <c r="N410" s="94">
        <v>-484670.02100000001</v>
      </c>
      <c r="O410" s="94">
        <v>17606.580000000002</v>
      </c>
      <c r="P410" s="94">
        <v>78.34</v>
      </c>
      <c r="Q410" s="94">
        <v>102.46</v>
      </c>
      <c r="R410" s="94">
        <v>2637848.83</v>
      </c>
      <c r="S410" s="94">
        <v>1537006.7919999999</v>
      </c>
      <c r="T410" s="94">
        <v>3326534</v>
      </c>
      <c r="U410" s="94">
        <v>1675545</v>
      </c>
      <c r="V410" s="94">
        <v>-688685.17</v>
      </c>
      <c r="W410" s="94">
        <v>-138538.20800000001</v>
      </c>
      <c r="X410" s="94">
        <v>79.3</v>
      </c>
      <c r="Y410" s="94">
        <v>91.73</v>
      </c>
      <c r="Z410" s="94">
        <v>274606.24200000003</v>
      </c>
      <c r="AA410" s="94">
        <v>273511.98200000002</v>
      </c>
      <c r="AB410" s="94">
        <v>248315</v>
      </c>
      <c r="AC410" s="94">
        <v>249326</v>
      </c>
      <c r="AD410" s="94">
        <v>26291.241999999998</v>
      </c>
      <c r="AE410" s="94">
        <v>24185.982</v>
      </c>
      <c r="AF410" s="94">
        <v>110.59</v>
      </c>
      <c r="AG410" s="94">
        <v>109.7</v>
      </c>
      <c r="AH410" s="94">
        <v>2919513.41</v>
      </c>
      <c r="AI410" s="94">
        <v>1813679.898</v>
      </c>
      <c r="AJ410" s="94">
        <v>3600447</v>
      </c>
      <c r="AK410" s="94">
        <v>1948005</v>
      </c>
      <c r="AL410" s="94">
        <v>-680933.59</v>
      </c>
      <c r="AM410" s="94">
        <v>-134325.10200000001</v>
      </c>
      <c r="AN410" s="94">
        <v>81.09</v>
      </c>
      <c r="AO410" s="94">
        <v>93.1</v>
      </c>
      <c r="AP410" s="94">
        <v>23764.400000000001</v>
      </c>
      <c r="AQ410" s="94">
        <v>13846.91</v>
      </c>
      <c r="AR410" s="94">
        <v>29968.77</v>
      </c>
      <c r="AS410" s="94">
        <v>15095</v>
      </c>
      <c r="AT410" s="94">
        <v>-6204.37</v>
      </c>
      <c r="AU410" s="94">
        <v>-1248.0899999999999</v>
      </c>
      <c r="AV410" s="94">
        <v>79.3</v>
      </c>
      <c r="AW410" s="94">
        <v>91.73</v>
      </c>
      <c r="AX410" s="66">
        <v>15793.972783783784</v>
      </c>
      <c r="AY410" s="66">
        <v>6597.3926126126125</v>
      </c>
      <c r="AZ410" s="66">
        <v>20160.369369369368</v>
      </c>
      <c r="BA410" s="66">
        <v>6438.7747747747744</v>
      </c>
      <c r="BB410" s="66">
        <v>-4366.396585585584</v>
      </c>
      <c r="BC410" s="66">
        <v>158.61783783783812</v>
      </c>
      <c r="BD410" s="66">
        <v>78.341683599211905</v>
      </c>
      <c r="BE410" s="67">
        <v>102.46347858693949</v>
      </c>
      <c r="BF410" s="59">
        <f t="shared" si="87"/>
        <v>0</v>
      </c>
      <c r="BG410" s="59"/>
      <c r="BH410" s="59"/>
      <c r="BI410" s="60">
        <f t="shared" si="100"/>
        <v>923541.12253994925</v>
      </c>
      <c r="BJ410" s="59">
        <f t="shared" si="88"/>
        <v>923541.12253994925</v>
      </c>
      <c r="BK410" s="69">
        <f t="shared" si="89"/>
        <v>651428.93681903719</v>
      </c>
      <c r="BL410" s="69">
        <f t="shared" si="89"/>
        <v>272112.18572091212</v>
      </c>
      <c r="BM410" s="69">
        <f t="shared" si="90"/>
        <v>385450.98578112794</v>
      </c>
      <c r="BN410" s="69">
        <f t="shared" si="91"/>
        <v>331154.7753879645</v>
      </c>
      <c r="BO410" s="69">
        <f t="shared" si="92"/>
        <v>54296.210393163456</v>
      </c>
      <c r="BP410" s="69">
        <f t="shared" si="93"/>
        <v>192624.80565445911</v>
      </c>
      <c r="BQ410" s="69">
        <f t="shared" si="94"/>
        <v>138328.59526129565</v>
      </c>
      <c r="BR410" s="69">
        <f t="shared" si="95"/>
        <v>54296.210393163456</v>
      </c>
      <c r="BS410" s="69">
        <f t="shared" si="96"/>
        <v>265977.95103790925</v>
      </c>
      <c r="BT410" s="69">
        <f t="shared" si="97"/>
        <v>79487.380066453014</v>
      </c>
      <c r="BU410" s="69">
        <f t="shared" si="98"/>
        <v>345465.33110436227</v>
      </c>
      <c r="BV410" s="83">
        <f t="shared" si="86"/>
        <v>0</v>
      </c>
    </row>
    <row r="411" spans="1:74" x14ac:dyDescent="0.25">
      <c r="A411" s="91">
        <v>43</v>
      </c>
      <c r="B411" s="91">
        <v>319</v>
      </c>
      <c r="C411" s="91">
        <v>446101</v>
      </c>
      <c r="D411" s="91">
        <v>446205</v>
      </c>
      <c r="E411" s="63" t="s">
        <v>531</v>
      </c>
      <c r="F411" s="91" t="s">
        <v>532</v>
      </c>
      <c r="G411" s="55">
        <v>17</v>
      </c>
      <c r="H411" s="55">
        <v>17</v>
      </c>
      <c r="I411" s="94">
        <v>325.15699999999998</v>
      </c>
      <c r="J411" s="94">
        <v>382.49099999999999</v>
      </c>
      <c r="K411" s="65">
        <f t="shared" si="99"/>
        <v>707.64799999999991</v>
      </c>
      <c r="L411" s="94">
        <v>41</v>
      </c>
      <c r="M411" s="94">
        <v>0</v>
      </c>
      <c r="N411" s="94">
        <v>284.15699999999998</v>
      </c>
      <c r="O411" s="94">
        <v>382.49099999999999</v>
      </c>
      <c r="P411" s="94">
        <v>793.07</v>
      </c>
      <c r="Q411" s="94">
        <v>0</v>
      </c>
      <c r="R411" s="94">
        <v>655.09699999999998</v>
      </c>
      <c r="S411" s="94">
        <v>734.01800000000003</v>
      </c>
      <c r="T411" s="94">
        <v>83</v>
      </c>
      <c r="U411" s="94">
        <v>0</v>
      </c>
      <c r="V411" s="94">
        <v>572.09699999999998</v>
      </c>
      <c r="W411" s="94">
        <v>734.01800000000003</v>
      </c>
      <c r="X411" s="94">
        <v>789.27</v>
      </c>
      <c r="Y411" s="94">
        <v>0</v>
      </c>
      <c r="Z411" s="94">
        <v>94.72</v>
      </c>
      <c r="AA411" s="94">
        <v>98.3</v>
      </c>
      <c r="AB411" s="94">
        <v>273</v>
      </c>
      <c r="AC411" s="94">
        <v>276</v>
      </c>
      <c r="AD411" s="94">
        <v>-178.28</v>
      </c>
      <c r="AE411" s="94">
        <v>-177.7</v>
      </c>
      <c r="AF411" s="94">
        <v>34.700000000000003</v>
      </c>
      <c r="AG411" s="94">
        <v>35.619999999999997</v>
      </c>
      <c r="AH411" s="94">
        <v>1338.923</v>
      </c>
      <c r="AI411" s="94">
        <v>1662.8979999999999</v>
      </c>
      <c r="AJ411" s="94">
        <v>1713</v>
      </c>
      <c r="AK411" s="94">
        <v>2132</v>
      </c>
      <c r="AL411" s="94">
        <v>-374.077</v>
      </c>
      <c r="AM411" s="94">
        <v>-469.10199999999998</v>
      </c>
      <c r="AN411" s="94">
        <v>78.16</v>
      </c>
      <c r="AO411" s="94">
        <v>78</v>
      </c>
      <c r="AP411" s="94">
        <v>38.54</v>
      </c>
      <c r="AQ411" s="94">
        <v>43.18</v>
      </c>
      <c r="AR411" s="94">
        <v>4.88</v>
      </c>
      <c r="AS411" s="94">
        <v>0</v>
      </c>
      <c r="AT411" s="94">
        <v>33.659999999999997</v>
      </c>
      <c r="AU411" s="94">
        <v>43.18</v>
      </c>
      <c r="AV411" s="94">
        <v>789.75</v>
      </c>
      <c r="AW411" s="94">
        <v>0</v>
      </c>
      <c r="AX411" s="66">
        <v>19.126882352941177</v>
      </c>
      <c r="AY411" s="66">
        <v>22.499470588235294</v>
      </c>
      <c r="AZ411" s="66">
        <v>2.4117647058823528</v>
      </c>
      <c r="BA411" s="66">
        <v>0</v>
      </c>
      <c r="BB411" s="66">
        <v>16.715117647058825</v>
      </c>
      <c r="BC411" s="66">
        <v>22.499470588235294</v>
      </c>
      <c r="BD411" s="66">
        <v>793.06585365853664</v>
      </c>
      <c r="BE411" s="67">
        <v>0</v>
      </c>
      <c r="BF411" s="59">
        <f t="shared" si="87"/>
        <v>0</v>
      </c>
      <c r="BG411" s="59"/>
      <c r="BH411" s="59"/>
      <c r="BI411" s="60">
        <f t="shared" si="100"/>
        <v>262.94805682178179</v>
      </c>
      <c r="BJ411" s="59">
        <f t="shared" si="88"/>
        <v>262.94805682178179</v>
      </c>
      <c r="BK411" s="69">
        <f t="shared" si="89"/>
        <v>120.8219359229449</v>
      </c>
      <c r="BL411" s="69">
        <f t="shared" si="89"/>
        <v>142.12612089883692</v>
      </c>
      <c r="BM411" s="69">
        <f t="shared" si="90"/>
        <v>8377.0558194605928</v>
      </c>
      <c r="BN411" s="69">
        <f t="shared" si="91"/>
        <v>61.419993480603686</v>
      </c>
      <c r="BO411" s="69">
        <f t="shared" si="92"/>
        <v>8315.635825979989</v>
      </c>
      <c r="BP411" s="69">
        <f t="shared" si="93"/>
        <v>8387.8858305205322</v>
      </c>
      <c r="BQ411" s="69">
        <f t="shared" si="94"/>
        <v>72.250004540543756</v>
      </c>
      <c r="BR411" s="69">
        <f t="shared" si="95"/>
        <v>8315.635825979989</v>
      </c>
      <c r="BS411" s="69">
        <f t="shared" si="96"/>
        <v>-8256.2338835376486</v>
      </c>
      <c r="BT411" s="69">
        <f t="shared" si="97"/>
        <v>-8245.7597096216959</v>
      </c>
      <c r="BU411" s="69">
        <f t="shared" si="98"/>
        <v>-16501.993593159343</v>
      </c>
      <c r="BV411" s="83">
        <f t="shared" si="86"/>
        <v>0</v>
      </c>
    </row>
    <row r="412" spans="1:74" x14ac:dyDescent="0.25">
      <c r="A412" s="91">
        <v>43</v>
      </c>
      <c r="B412" s="91">
        <v>321</v>
      </c>
      <c r="C412" s="91">
        <v>445908</v>
      </c>
      <c r="D412" s="91">
        <v>445804</v>
      </c>
      <c r="E412" s="63" t="s">
        <v>533</v>
      </c>
      <c r="F412" s="91" t="s">
        <v>534</v>
      </c>
      <c r="G412" s="55">
        <v>35</v>
      </c>
      <c r="H412" s="55">
        <v>35</v>
      </c>
      <c r="I412" s="94">
        <v>1032.2719999999999</v>
      </c>
      <c r="J412" s="94">
        <v>562.26</v>
      </c>
      <c r="K412" s="65">
        <f t="shared" si="99"/>
        <v>1594.5319999999999</v>
      </c>
      <c r="L412" s="94">
        <v>32</v>
      </c>
      <c r="M412" s="94">
        <v>134</v>
      </c>
      <c r="N412" s="94">
        <v>1000.272</v>
      </c>
      <c r="O412" s="94">
        <v>428.26</v>
      </c>
      <c r="P412" s="94">
        <v>3225.85</v>
      </c>
      <c r="Q412" s="94">
        <v>419.6</v>
      </c>
      <c r="R412" s="94">
        <v>1816.7760000000001</v>
      </c>
      <c r="S412" s="94">
        <v>1275.711</v>
      </c>
      <c r="T412" s="94">
        <v>83</v>
      </c>
      <c r="U412" s="94">
        <v>291</v>
      </c>
      <c r="V412" s="94">
        <v>1733.7760000000001</v>
      </c>
      <c r="W412" s="94">
        <v>984.71100000000001</v>
      </c>
      <c r="X412" s="94">
        <v>2188.89</v>
      </c>
      <c r="Y412" s="94">
        <v>438.39</v>
      </c>
      <c r="Z412" s="94">
        <v>686.29</v>
      </c>
      <c r="AA412" s="94">
        <v>560.77</v>
      </c>
      <c r="AB412" s="94">
        <v>290</v>
      </c>
      <c r="AC412" s="94">
        <v>237</v>
      </c>
      <c r="AD412" s="94">
        <v>396.29</v>
      </c>
      <c r="AE412" s="94">
        <v>323.77</v>
      </c>
      <c r="AF412" s="94">
        <v>236.65</v>
      </c>
      <c r="AG412" s="94">
        <v>236.61</v>
      </c>
      <c r="AH412" s="94">
        <v>5300.4160000000002</v>
      </c>
      <c r="AI412" s="94">
        <v>3141.931</v>
      </c>
      <c r="AJ412" s="94">
        <v>5140</v>
      </c>
      <c r="AK412" s="94">
        <v>2701</v>
      </c>
      <c r="AL412" s="94">
        <v>160.416</v>
      </c>
      <c r="AM412" s="94">
        <v>440.93099999999998</v>
      </c>
      <c r="AN412" s="94">
        <v>103.12</v>
      </c>
      <c r="AO412" s="94">
        <v>116.32</v>
      </c>
      <c r="AP412" s="94">
        <v>51.91</v>
      </c>
      <c r="AQ412" s="94">
        <v>36.450000000000003</v>
      </c>
      <c r="AR412" s="94">
        <v>2.37</v>
      </c>
      <c r="AS412" s="94">
        <v>8.31</v>
      </c>
      <c r="AT412" s="94">
        <v>49.54</v>
      </c>
      <c r="AU412" s="94">
        <v>28.14</v>
      </c>
      <c r="AV412" s="94">
        <v>2190.3000000000002</v>
      </c>
      <c r="AW412" s="94">
        <v>438.63</v>
      </c>
      <c r="AX412" s="66">
        <v>29.493485714285711</v>
      </c>
      <c r="AY412" s="66">
        <v>16.06457142857143</v>
      </c>
      <c r="AZ412" s="66">
        <v>0.91428571428571426</v>
      </c>
      <c r="BA412" s="66">
        <v>3.8285714285714287</v>
      </c>
      <c r="BB412" s="66">
        <v>28.579199999999997</v>
      </c>
      <c r="BC412" s="66">
        <v>12.236000000000001</v>
      </c>
      <c r="BD412" s="66">
        <v>3225.85</v>
      </c>
      <c r="BE412" s="67">
        <v>419.59701492537312</v>
      </c>
      <c r="BF412" s="59">
        <f t="shared" si="87"/>
        <v>0</v>
      </c>
      <c r="BG412" s="59"/>
      <c r="BH412" s="59"/>
      <c r="BI412" s="60">
        <f t="shared" si="100"/>
        <v>592.49668046846659</v>
      </c>
      <c r="BJ412" s="59">
        <f t="shared" si="88"/>
        <v>592.49668046846659</v>
      </c>
      <c r="BK412" s="69">
        <f t="shared" si="89"/>
        <v>383.57194044430901</v>
      </c>
      <c r="BL412" s="69">
        <f t="shared" si="89"/>
        <v>208.92474002415756</v>
      </c>
      <c r="BM412" s="69">
        <f t="shared" si="90"/>
        <v>17315.416011895737</v>
      </c>
      <c r="BN412" s="69">
        <f t="shared" si="91"/>
        <v>194.98931134870148</v>
      </c>
      <c r="BO412" s="69">
        <f t="shared" si="92"/>
        <v>17120.426700547036</v>
      </c>
      <c r="BP412" s="69">
        <f t="shared" si="93"/>
        <v>17226.633872880415</v>
      </c>
      <c r="BQ412" s="69">
        <f t="shared" si="94"/>
        <v>106.20717233337813</v>
      </c>
      <c r="BR412" s="69">
        <f t="shared" si="95"/>
        <v>17120.426700547036</v>
      </c>
      <c r="BS412" s="69">
        <f t="shared" si="96"/>
        <v>-16931.844071451429</v>
      </c>
      <c r="BT412" s="69">
        <f t="shared" si="97"/>
        <v>-17017.709132856256</v>
      </c>
      <c r="BU412" s="69">
        <f t="shared" si="98"/>
        <v>-33949.553204307682</v>
      </c>
      <c r="BV412" s="83">
        <f t="shared" si="86"/>
        <v>0</v>
      </c>
    </row>
    <row r="413" spans="1:74" x14ac:dyDescent="0.25">
      <c r="A413" s="91">
        <v>43</v>
      </c>
      <c r="B413" s="91">
        <v>323</v>
      </c>
      <c r="C413" s="91">
        <v>446506</v>
      </c>
      <c r="D413" s="91">
        <v>446606</v>
      </c>
      <c r="E413" s="63" t="s">
        <v>535</v>
      </c>
      <c r="F413" s="91" t="s">
        <v>536</v>
      </c>
      <c r="G413" s="55">
        <v>10</v>
      </c>
      <c r="H413" s="55">
        <v>10</v>
      </c>
      <c r="I413" s="94">
        <v>721.34</v>
      </c>
      <c r="J413" s="94">
        <v>45.61</v>
      </c>
      <c r="K413" s="65">
        <f t="shared" si="99"/>
        <v>766.95</v>
      </c>
      <c r="L413" s="94">
        <v>296</v>
      </c>
      <c r="M413" s="94">
        <v>0</v>
      </c>
      <c r="N413" s="94">
        <v>425.34</v>
      </c>
      <c r="O413" s="94">
        <v>45.61</v>
      </c>
      <c r="P413" s="94">
        <v>243.7</v>
      </c>
      <c r="Q413" s="94">
        <v>0</v>
      </c>
      <c r="R413" s="94">
        <v>1052.2249999999999</v>
      </c>
      <c r="S413" s="94">
        <v>355.16</v>
      </c>
      <c r="T413" s="94">
        <v>454</v>
      </c>
      <c r="U413" s="94">
        <v>0</v>
      </c>
      <c r="V413" s="94">
        <v>598.22500000000002</v>
      </c>
      <c r="W413" s="94">
        <v>355.16</v>
      </c>
      <c r="X413" s="94">
        <v>231.77</v>
      </c>
      <c r="Y413" s="94">
        <v>0</v>
      </c>
      <c r="Z413" s="94">
        <v>295.95999999999998</v>
      </c>
      <c r="AA413" s="94">
        <v>296.58</v>
      </c>
      <c r="AB413" s="94">
        <v>102</v>
      </c>
      <c r="AC413" s="94">
        <v>102</v>
      </c>
      <c r="AD413" s="94">
        <v>193.96</v>
      </c>
      <c r="AE413" s="94">
        <v>194.58</v>
      </c>
      <c r="AF413" s="94">
        <v>290.16000000000003</v>
      </c>
      <c r="AG413" s="94">
        <v>290.76</v>
      </c>
      <c r="AH413" s="94">
        <v>1375.3150000000001</v>
      </c>
      <c r="AI413" s="94">
        <v>660.25</v>
      </c>
      <c r="AJ413" s="94">
        <v>1421</v>
      </c>
      <c r="AK413" s="94">
        <v>572</v>
      </c>
      <c r="AL413" s="94">
        <v>-45.685000000000002</v>
      </c>
      <c r="AM413" s="94">
        <v>88.25</v>
      </c>
      <c r="AN413" s="94">
        <v>96.79</v>
      </c>
      <c r="AO413" s="94">
        <v>115.43</v>
      </c>
      <c r="AP413" s="94">
        <v>105.22</v>
      </c>
      <c r="AQ413" s="94">
        <v>35.520000000000003</v>
      </c>
      <c r="AR413" s="94">
        <v>45.4</v>
      </c>
      <c r="AS413" s="94">
        <v>0</v>
      </c>
      <c r="AT413" s="94">
        <v>59.82</v>
      </c>
      <c r="AU413" s="94">
        <v>35.520000000000003</v>
      </c>
      <c r="AV413" s="94">
        <v>231.76</v>
      </c>
      <c r="AW413" s="94">
        <v>0</v>
      </c>
      <c r="AX413" s="66">
        <v>72.134</v>
      </c>
      <c r="AY413" s="66">
        <v>4.5609999999999999</v>
      </c>
      <c r="AZ413" s="66">
        <v>29.6</v>
      </c>
      <c r="BA413" s="66">
        <v>0</v>
      </c>
      <c r="BB413" s="66">
        <v>42.533999999999999</v>
      </c>
      <c r="BC413" s="66">
        <v>4.5609999999999999</v>
      </c>
      <c r="BD413" s="66">
        <v>243.69594594594594</v>
      </c>
      <c r="BE413" s="67">
        <v>0</v>
      </c>
      <c r="BF413" s="59">
        <f t="shared" si="87"/>
        <v>0</v>
      </c>
      <c r="BG413" s="59"/>
      <c r="BH413" s="59"/>
      <c r="BI413" s="60">
        <f t="shared" si="100"/>
        <v>284.9835118299855</v>
      </c>
      <c r="BJ413" s="59">
        <f t="shared" si="88"/>
        <v>284.9835118299855</v>
      </c>
      <c r="BK413" s="69">
        <f t="shared" si="89"/>
        <v>268.0357343026817</v>
      </c>
      <c r="BL413" s="69">
        <f t="shared" si="89"/>
        <v>16.947777527303785</v>
      </c>
      <c r="BM413" s="69">
        <f t="shared" si="90"/>
        <v>5027.8068115756987</v>
      </c>
      <c r="BN413" s="69">
        <f t="shared" si="91"/>
        <v>136.25632570511681</v>
      </c>
      <c r="BO413" s="69">
        <f t="shared" si="92"/>
        <v>4891.5504858705817</v>
      </c>
      <c r="BP413" s="69">
        <f t="shared" si="93"/>
        <v>4900.16591135012</v>
      </c>
      <c r="BQ413" s="69">
        <f t="shared" si="94"/>
        <v>8.6154254795386045</v>
      </c>
      <c r="BR413" s="69">
        <f t="shared" si="95"/>
        <v>4891.5504858705817</v>
      </c>
      <c r="BS413" s="69">
        <f t="shared" si="96"/>
        <v>-4759.771077273017</v>
      </c>
      <c r="BT413" s="69">
        <f t="shared" si="97"/>
        <v>-4883.2181338228165</v>
      </c>
      <c r="BU413" s="69">
        <f t="shared" si="98"/>
        <v>-9642.9892110958335</v>
      </c>
      <c r="BV413" s="83">
        <f t="shared" si="86"/>
        <v>0</v>
      </c>
    </row>
    <row r="414" spans="1:74" ht="15" customHeight="1" x14ac:dyDescent="0.25">
      <c r="A414" s="91">
        <v>43</v>
      </c>
      <c r="B414" s="91">
        <v>325</v>
      </c>
      <c r="C414" s="91">
        <v>445645</v>
      </c>
      <c r="D414" s="91">
        <v>445700</v>
      </c>
      <c r="E414" s="63" t="s">
        <v>537</v>
      </c>
      <c r="F414" s="91" t="s">
        <v>538</v>
      </c>
      <c r="G414" s="55">
        <v>10</v>
      </c>
      <c r="H414" s="55">
        <v>10</v>
      </c>
      <c r="I414" s="94">
        <v>128.5</v>
      </c>
      <c r="J414" s="94">
        <v>1381.14</v>
      </c>
      <c r="K414" s="65">
        <f t="shared" si="99"/>
        <v>1509.64</v>
      </c>
      <c r="L414" s="94">
        <v>0</v>
      </c>
      <c r="M414" s="94">
        <v>0</v>
      </c>
      <c r="N414" s="94">
        <v>128.5</v>
      </c>
      <c r="O414" s="94">
        <v>1381.14</v>
      </c>
      <c r="P414" s="94">
        <v>0</v>
      </c>
      <c r="Q414" s="94">
        <v>0</v>
      </c>
      <c r="R414" s="94">
        <v>664.58</v>
      </c>
      <c r="S414" s="94">
        <v>1964.9</v>
      </c>
      <c r="T414" s="94">
        <v>0</v>
      </c>
      <c r="U414" s="94">
        <v>0</v>
      </c>
      <c r="V414" s="94">
        <v>664.58</v>
      </c>
      <c r="W414" s="94">
        <v>1964.9</v>
      </c>
      <c r="X414" s="94">
        <v>0</v>
      </c>
      <c r="Y414" s="94">
        <v>0</v>
      </c>
      <c r="Z414" s="94">
        <v>0</v>
      </c>
      <c r="AA414" s="94">
        <v>0</v>
      </c>
      <c r="AB414" s="94">
        <v>0</v>
      </c>
      <c r="AC414" s="94">
        <v>0</v>
      </c>
      <c r="AD414" s="94">
        <v>0</v>
      </c>
      <c r="AE414" s="94">
        <v>0</v>
      </c>
      <c r="AF414" s="94">
        <v>0</v>
      </c>
      <c r="AG414" s="94">
        <v>0</v>
      </c>
      <c r="AH414" s="94">
        <v>1023.34</v>
      </c>
      <c r="AI414" s="94">
        <v>2943.17</v>
      </c>
      <c r="AJ414" s="94">
        <v>891</v>
      </c>
      <c r="AK414" s="94">
        <v>2389</v>
      </c>
      <c r="AL414" s="94">
        <v>132.34</v>
      </c>
      <c r="AM414" s="94">
        <v>554.16999999999996</v>
      </c>
      <c r="AN414" s="94">
        <v>114.85</v>
      </c>
      <c r="AO414" s="94">
        <v>123.2</v>
      </c>
      <c r="AP414" s="94">
        <v>66.459999999999994</v>
      </c>
      <c r="AQ414" s="94">
        <v>196.49</v>
      </c>
      <c r="AR414" s="94">
        <v>0</v>
      </c>
      <c r="AS414" s="94">
        <v>0</v>
      </c>
      <c r="AT414" s="94">
        <v>66.459999999999994</v>
      </c>
      <c r="AU414" s="94">
        <v>196.49</v>
      </c>
      <c r="AV414" s="94">
        <v>0</v>
      </c>
      <c r="AW414" s="94">
        <v>0</v>
      </c>
      <c r="AX414" s="66">
        <v>12.85</v>
      </c>
      <c r="AY414" s="66">
        <v>138.114</v>
      </c>
      <c r="AZ414" s="66">
        <v>0</v>
      </c>
      <c r="BA414" s="66">
        <v>0</v>
      </c>
      <c r="BB414" s="66">
        <v>12.85</v>
      </c>
      <c r="BC414" s="66">
        <v>138.114</v>
      </c>
      <c r="BD414" s="66">
        <v>0</v>
      </c>
      <c r="BE414" s="67">
        <v>0</v>
      </c>
      <c r="BF414" s="59">
        <f t="shared" si="87"/>
        <v>0</v>
      </c>
      <c r="BG414" s="59"/>
      <c r="BH414" s="59"/>
      <c r="BI414" s="60">
        <f t="shared" si="100"/>
        <v>560.95248555840578</v>
      </c>
      <c r="BJ414" s="59">
        <f t="shared" si="88"/>
        <v>560.95248555840578</v>
      </c>
      <c r="BK414" s="69">
        <f t="shared" si="89"/>
        <v>47.748068674819919</v>
      </c>
      <c r="BL414" s="69">
        <f t="shared" si="89"/>
        <v>513.20441688358585</v>
      </c>
      <c r="BM414" s="69">
        <f t="shared" si="90"/>
        <v>4915.8232807427748</v>
      </c>
      <c r="BN414" s="69">
        <f t="shared" si="91"/>
        <v>24.272794872192737</v>
      </c>
      <c r="BO414" s="69">
        <f t="shared" si="92"/>
        <v>4891.5504858705817</v>
      </c>
      <c r="BP414" s="69">
        <f t="shared" si="93"/>
        <v>5152.4386408105056</v>
      </c>
      <c r="BQ414" s="69">
        <f t="shared" si="94"/>
        <v>260.88815493992433</v>
      </c>
      <c r="BR414" s="69">
        <f t="shared" si="95"/>
        <v>4891.5504858705817</v>
      </c>
      <c r="BS414" s="69">
        <f t="shared" si="96"/>
        <v>-4868.0752120679554</v>
      </c>
      <c r="BT414" s="69">
        <f t="shared" si="97"/>
        <v>-4639.2342239269201</v>
      </c>
      <c r="BU414" s="69">
        <f t="shared" si="98"/>
        <v>-9507.3094359948755</v>
      </c>
      <c r="BV414" s="83">
        <f t="shared" si="86"/>
        <v>0</v>
      </c>
    </row>
    <row r="415" spans="1:74" ht="15" customHeight="1" x14ac:dyDescent="0.25">
      <c r="A415" s="91">
        <v>43</v>
      </c>
      <c r="B415" s="91">
        <v>327</v>
      </c>
      <c r="C415" s="91">
        <v>444910</v>
      </c>
      <c r="D415" s="91">
        <v>445005</v>
      </c>
      <c r="E415" s="63" t="s">
        <v>539</v>
      </c>
      <c r="F415" s="91" t="s">
        <v>540</v>
      </c>
      <c r="G415" s="55">
        <v>9</v>
      </c>
      <c r="H415" s="55">
        <v>9</v>
      </c>
      <c r="I415" s="94">
        <v>59.484999999999999</v>
      </c>
      <c r="J415" s="94">
        <v>512.255</v>
      </c>
      <c r="K415" s="65">
        <f t="shared" si="99"/>
        <v>571.74</v>
      </c>
      <c r="L415" s="94">
        <v>0</v>
      </c>
      <c r="M415" s="94">
        <v>0</v>
      </c>
      <c r="N415" s="94">
        <v>59.484999999999999</v>
      </c>
      <c r="O415" s="94">
        <v>512.255</v>
      </c>
      <c r="P415" s="94">
        <v>0</v>
      </c>
      <c r="Q415" s="94">
        <v>0</v>
      </c>
      <c r="R415" s="94">
        <v>276.2</v>
      </c>
      <c r="S415" s="94">
        <v>726.38599999999997</v>
      </c>
      <c r="T415" s="94">
        <v>0</v>
      </c>
      <c r="U415" s="94">
        <v>0</v>
      </c>
      <c r="V415" s="94">
        <v>276.2</v>
      </c>
      <c r="W415" s="94">
        <v>726.38599999999997</v>
      </c>
      <c r="X415" s="94">
        <v>0</v>
      </c>
      <c r="Y415" s="94">
        <v>0</v>
      </c>
      <c r="Z415" s="94">
        <v>397.89400000000001</v>
      </c>
      <c r="AA415" s="94">
        <v>395.83100000000002</v>
      </c>
      <c r="AB415" s="94">
        <v>289</v>
      </c>
      <c r="AC415" s="94">
        <v>291</v>
      </c>
      <c r="AD415" s="94">
        <v>108.89400000000001</v>
      </c>
      <c r="AE415" s="94">
        <v>104.831</v>
      </c>
      <c r="AF415" s="94">
        <v>137.68</v>
      </c>
      <c r="AG415" s="94">
        <v>136.02000000000001</v>
      </c>
      <c r="AH415" s="94">
        <v>805.00199999999995</v>
      </c>
      <c r="AI415" s="94">
        <v>1576.125</v>
      </c>
      <c r="AJ415" s="94">
        <v>742</v>
      </c>
      <c r="AK415" s="94">
        <v>1159</v>
      </c>
      <c r="AL415" s="94">
        <v>63.002000000000002</v>
      </c>
      <c r="AM415" s="94">
        <v>417.125</v>
      </c>
      <c r="AN415" s="94">
        <v>108.49</v>
      </c>
      <c r="AO415" s="94">
        <v>135.99</v>
      </c>
      <c r="AP415" s="94">
        <v>30.69</v>
      </c>
      <c r="AQ415" s="94">
        <v>80.709999999999994</v>
      </c>
      <c r="AR415" s="94">
        <v>0</v>
      </c>
      <c r="AS415" s="94">
        <v>0</v>
      </c>
      <c r="AT415" s="94">
        <v>30.69</v>
      </c>
      <c r="AU415" s="94">
        <v>80.709999999999994</v>
      </c>
      <c r="AV415" s="94">
        <v>0</v>
      </c>
      <c r="AW415" s="94">
        <v>0</v>
      </c>
      <c r="AX415" s="66">
        <v>6.6094444444444447</v>
      </c>
      <c r="AY415" s="66">
        <v>56.917222222222222</v>
      </c>
      <c r="AZ415" s="66">
        <v>0</v>
      </c>
      <c r="BA415" s="66">
        <v>0</v>
      </c>
      <c r="BB415" s="66">
        <v>6.6094444444444447</v>
      </c>
      <c r="BC415" s="66">
        <v>56.917222222222222</v>
      </c>
      <c r="BD415" s="66">
        <v>0</v>
      </c>
      <c r="BE415" s="67">
        <v>0</v>
      </c>
      <c r="BF415" s="59">
        <f t="shared" si="87"/>
        <v>0</v>
      </c>
      <c r="BG415" s="59"/>
      <c r="BH415" s="59"/>
      <c r="BI415" s="60">
        <f t="shared" si="100"/>
        <v>212.44732127736609</v>
      </c>
      <c r="BJ415" s="59">
        <f t="shared" si="88"/>
        <v>212.44732127736609</v>
      </c>
      <c r="BK415" s="69">
        <f t="shared" si="89"/>
        <v>22.103454203281423</v>
      </c>
      <c r="BL415" s="69">
        <f t="shared" si="89"/>
        <v>190.34386707408464</v>
      </c>
      <c r="BM415" s="69">
        <f t="shared" si="90"/>
        <v>4413.6317579292227</v>
      </c>
      <c r="BN415" s="69">
        <f t="shared" si="91"/>
        <v>11.236320645699495</v>
      </c>
      <c r="BO415" s="69">
        <f t="shared" si="92"/>
        <v>4402.3954372835233</v>
      </c>
      <c r="BP415" s="69">
        <f t="shared" si="93"/>
        <v>4499.1569978847301</v>
      </c>
      <c r="BQ415" s="69">
        <f t="shared" si="94"/>
        <v>96.761560601206938</v>
      </c>
      <c r="BR415" s="69">
        <f t="shared" si="95"/>
        <v>4402.3954372835233</v>
      </c>
      <c r="BS415" s="69">
        <f t="shared" si="96"/>
        <v>-4391.5283037259414</v>
      </c>
      <c r="BT415" s="69">
        <f t="shared" si="97"/>
        <v>-4308.8131308106458</v>
      </c>
      <c r="BU415" s="69">
        <f t="shared" si="98"/>
        <v>-8700.3414345365873</v>
      </c>
      <c r="BV415" s="83">
        <f t="shared" si="86"/>
        <v>0</v>
      </c>
    </row>
    <row r="416" spans="1:74" ht="15" customHeight="1" x14ac:dyDescent="0.25">
      <c r="A416" s="91">
        <v>43</v>
      </c>
      <c r="B416" s="91">
        <v>0</v>
      </c>
      <c r="C416" s="91"/>
      <c r="D416" s="91"/>
      <c r="E416" s="63" t="s">
        <v>541</v>
      </c>
      <c r="F416" s="91" t="s">
        <v>542</v>
      </c>
      <c r="G416" s="56"/>
      <c r="H416" s="56"/>
      <c r="I416" s="94">
        <v>0</v>
      </c>
      <c r="J416" s="94">
        <v>0</v>
      </c>
      <c r="K416" s="65">
        <f t="shared" si="99"/>
        <v>0</v>
      </c>
      <c r="L416" s="94">
        <v>0</v>
      </c>
      <c r="M416" s="94">
        <v>0</v>
      </c>
      <c r="N416" s="94">
        <v>0</v>
      </c>
      <c r="O416" s="94">
        <v>0</v>
      </c>
      <c r="P416" s="94">
        <v>0</v>
      </c>
      <c r="Q416" s="94">
        <v>0</v>
      </c>
      <c r="R416" s="94">
        <v>0</v>
      </c>
      <c r="S416" s="94">
        <v>0</v>
      </c>
      <c r="T416" s="94">
        <v>0</v>
      </c>
      <c r="U416" s="94">
        <v>0</v>
      </c>
      <c r="V416" s="94">
        <v>0</v>
      </c>
      <c r="W416" s="94">
        <v>0</v>
      </c>
      <c r="X416" s="94">
        <v>0</v>
      </c>
      <c r="Y416" s="94">
        <v>0</v>
      </c>
      <c r="Z416" s="94">
        <v>0</v>
      </c>
      <c r="AA416" s="94">
        <v>0</v>
      </c>
      <c r="AB416" s="94">
        <v>0</v>
      </c>
      <c r="AC416" s="94">
        <v>0</v>
      </c>
      <c r="AD416" s="94">
        <v>0</v>
      </c>
      <c r="AE416" s="94">
        <v>0</v>
      </c>
      <c r="AF416" s="94">
        <v>0</v>
      </c>
      <c r="AG416" s="94">
        <v>0</v>
      </c>
      <c r="AH416" s="94">
        <v>0</v>
      </c>
      <c r="AI416" s="94">
        <v>0</v>
      </c>
      <c r="AJ416" s="94">
        <v>0</v>
      </c>
      <c r="AK416" s="94">
        <v>0</v>
      </c>
      <c r="AL416" s="94">
        <v>0</v>
      </c>
      <c r="AM416" s="94">
        <v>0</v>
      </c>
      <c r="AN416" s="94">
        <v>0</v>
      </c>
      <c r="AO416" s="94">
        <v>0</v>
      </c>
      <c r="AP416" s="94">
        <v>0</v>
      </c>
      <c r="AQ416" s="94">
        <v>0</v>
      </c>
      <c r="AR416" s="94">
        <v>0</v>
      </c>
      <c r="AS416" s="94">
        <v>0</v>
      </c>
      <c r="AT416" s="94">
        <v>0</v>
      </c>
      <c r="AU416" s="94">
        <v>0</v>
      </c>
      <c r="AV416" s="94">
        <v>0</v>
      </c>
      <c r="AW416" s="94">
        <v>0</v>
      </c>
      <c r="AX416" s="66">
        <v>0</v>
      </c>
      <c r="AY416" s="66">
        <v>0</v>
      </c>
      <c r="AZ416" s="66">
        <v>0</v>
      </c>
      <c r="BA416" s="66">
        <v>0</v>
      </c>
      <c r="BB416" s="66">
        <v>0</v>
      </c>
      <c r="BC416" s="66">
        <v>0</v>
      </c>
      <c r="BD416" s="66">
        <v>0</v>
      </c>
      <c r="BE416" s="67">
        <v>0</v>
      </c>
      <c r="BF416" s="59">
        <f t="shared" si="87"/>
        <v>0</v>
      </c>
      <c r="BG416" s="59"/>
      <c r="BH416" s="59"/>
      <c r="BI416" s="60">
        <f t="shared" si="100"/>
        <v>0</v>
      </c>
      <c r="BJ416" s="59">
        <f t="shared" si="88"/>
        <v>0</v>
      </c>
      <c r="BK416" s="69">
        <f t="shared" si="89"/>
        <v>0</v>
      </c>
      <c r="BL416" s="69">
        <f t="shared" si="89"/>
        <v>0</v>
      </c>
      <c r="BM416" s="69">
        <f t="shared" si="90"/>
        <v>0</v>
      </c>
      <c r="BN416" s="69">
        <f t="shared" si="91"/>
        <v>0</v>
      </c>
      <c r="BO416" s="69">
        <f t="shared" si="92"/>
        <v>0</v>
      </c>
      <c r="BP416" s="69">
        <f t="shared" si="93"/>
        <v>0</v>
      </c>
      <c r="BQ416" s="69">
        <f t="shared" si="94"/>
        <v>0</v>
      </c>
      <c r="BR416" s="69">
        <f t="shared" si="95"/>
        <v>0</v>
      </c>
      <c r="BS416" s="69">
        <f t="shared" si="96"/>
        <v>0</v>
      </c>
      <c r="BT416" s="69">
        <f t="shared" si="97"/>
        <v>0</v>
      </c>
      <c r="BU416" s="69">
        <f t="shared" si="98"/>
        <v>0</v>
      </c>
      <c r="BV416" s="83">
        <f t="shared" si="86"/>
        <v>0</v>
      </c>
    </row>
    <row r="417" spans="1:74" x14ac:dyDescent="0.25">
      <c r="A417" s="91">
        <v>43</v>
      </c>
      <c r="B417" s="91">
        <v>401</v>
      </c>
      <c r="C417" s="91">
        <v>427914</v>
      </c>
      <c r="D417" s="91">
        <v>427900</v>
      </c>
      <c r="E417" s="63" t="s">
        <v>543</v>
      </c>
      <c r="F417" s="91" t="s">
        <v>544</v>
      </c>
      <c r="G417" s="55">
        <v>7</v>
      </c>
      <c r="H417" s="55">
        <v>7</v>
      </c>
      <c r="I417" s="94">
        <v>208.93899999999999</v>
      </c>
      <c r="J417" s="94">
        <v>1029.8150000000001</v>
      </c>
      <c r="K417" s="65">
        <f t="shared" si="99"/>
        <v>1238.7540000000001</v>
      </c>
      <c r="L417" s="94">
        <v>14</v>
      </c>
      <c r="M417" s="94">
        <v>82</v>
      </c>
      <c r="N417" s="94">
        <v>194.93899999999999</v>
      </c>
      <c r="O417" s="94">
        <v>947.81500000000005</v>
      </c>
      <c r="P417" s="94">
        <v>1492.42</v>
      </c>
      <c r="Q417" s="94">
        <v>1255.8699999999999</v>
      </c>
      <c r="R417" s="94">
        <v>650.67100000000005</v>
      </c>
      <c r="S417" s="94">
        <v>1518.4359999999999</v>
      </c>
      <c r="T417" s="94">
        <v>103</v>
      </c>
      <c r="U417" s="94">
        <v>144</v>
      </c>
      <c r="V417" s="94">
        <v>547.67100000000005</v>
      </c>
      <c r="W417" s="94">
        <v>1374.4359999999999</v>
      </c>
      <c r="X417" s="94">
        <v>631.72</v>
      </c>
      <c r="Y417" s="94">
        <v>1054.47</v>
      </c>
      <c r="Z417" s="94">
        <v>0</v>
      </c>
      <c r="AA417" s="94">
        <v>0</v>
      </c>
      <c r="AB417" s="94">
        <v>0</v>
      </c>
      <c r="AC417" s="94">
        <v>0</v>
      </c>
      <c r="AD417" s="94">
        <v>0</v>
      </c>
      <c r="AE417" s="94">
        <v>0</v>
      </c>
      <c r="AF417" s="94">
        <v>0</v>
      </c>
      <c r="AG417" s="94">
        <v>0</v>
      </c>
      <c r="AH417" s="94">
        <v>869.67100000000005</v>
      </c>
      <c r="AI417" s="94">
        <v>1901.1079999999999</v>
      </c>
      <c r="AJ417" s="94">
        <v>730</v>
      </c>
      <c r="AK417" s="94">
        <v>1618</v>
      </c>
      <c r="AL417" s="94">
        <v>139.67099999999999</v>
      </c>
      <c r="AM417" s="94">
        <v>283.108</v>
      </c>
      <c r="AN417" s="94">
        <v>119.13</v>
      </c>
      <c r="AO417" s="94">
        <v>117.5</v>
      </c>
      <c r="AP417" s="94">
        <v>92.95</v>
      </c>
      <c r="AQ417" s="94">
        <v>216.92</v>
      </c>
      <c r="AR417" s="94">
        <v>14.71</v>
      </c>
      <c r="AS417" s="94">
        <v>20.57</v>
      </c>
      <c r="AT417" s="94">
        <v>78.239999999999995</v>
      </c>
      <c r="AU417" s="94">
        <v>196.35</v>
      </c>
      <c r="AV417" s="94">
        <v>631.88</v>
      </c>
      <c r="AW417" s="94">
        <v>1054.55</v>
      </c>
      <c r="AX417" s="66">
        <v>29.84842857142857</v>
      </c>
      <c r="AY417" s="66">
        <v>147.11642857142857</v>
      </c>
      <c r="AZ417" s="66">
        <v>2</v>
      </c>
      <c r="BA417" s="66">
        <v>11.714285714285714</v>
      </c>
      <c r="BB417" s="66">
        <v>27.84842857142857</v>
      </c>
      <c r="BC417" s="66">
        <v>135.40214285714285</v>
      </c>
      <c r="BD417" s="66">
        <v>1492.4214285714286</v>
      </c>
      <c r="BE417" s="67">
        <v>1255.8719512195123</v>
      </c>
      <c r="BF417" s="59">
        <f t="shared" si="87"/>
        <v>0</v>
      </c>
      <c r="BG417" s="59"/>
      <c r="BH417" s="59"/>
      <c r="BI417" s="60">
        <f t="shared" si="100"/>
        <v>460.29658414947767</v>
      </c>
      <c r="BJ417" s="59">
        <f t="shared" si="88"/>
        <v>460.29658414947767</v>
      </c>
      <c r="BK417" s="69">
        <f t="shared" si="89"/>
        <v>77.637616504655242</v>
      </c>
      <c r="BL417" s="69">
        <f t="shared" si="89"/>
        <v>382.65896764482238</v>
      </c>
      <c r="BM417" s="69">
        <f t="shared" si="90"/>
        <v>3463.5525267849021</v>
      </c>
      <c r="BN417" s="69">
        <f t="shared" si="91"/>
        <v>39.467186675494773</v>
      </c>
      <c r="BO417" s="69">
        <f t="shared" si="92"/>
        <v>3424.0853401094073</v>
      </c>
      <c r="BP417" s="69">
        <f t="shared" si="93"/>
        <v>3618.6105405086851</v>
      </c>
      <c r="BQ417" s="69">
        <f t="shared" si="94"/>
        <v>194.52520039927757</v>
      </c>
      <c r="BR417" s="69">
        <f t="shared" si="95"/>
        <v>3424.0853401094073</v>
      </c>
      <c r="BS417" s="69">
        <f t="shared" si="96"/>
        <v>-3385.9149102802467</v>
      </c>
      <c r="BT417" s="69">
        <f t="shared" si="97"/>
        <v>-3235.9515728638626</v>
      </c>
      <c r="BU417" s="69">
        <f t="shared" si="98"/>
        <v>-6621.8664831441092</v>
      </c>
      <c r="BV417" s="83">
        <f t="shared" si="86"/>
        <v>0</v>
      </c>
    </row>
    <row r="418" spans="1:74" x14ac:dyDescent="0.25">
      <c r="A418" s="91">
        <v>43</v>
      </c>
      <c r="B418" s="91">
        <v>403</v>
      </c>
      <c r="C418" s="91">
        <v>427702</v>
      </c>
      <c r="D418" s="91">
        <v>425355</v>
      </c>
      <c r="E418" s="63" t="s">
        <v>545</v>
      </c>
      <c r="F418" s="91" t="s">
        <v>546</v>
      </c>
      <c r="G418" s="55">
        <v>38</v>
      </c>
      <c r="H418" s="55">
        <v>38</v>
      </c>
      <c r="I418" s="94">
        <v>2444.3670000000002</v>
      </c>
      <c r="J418" s="94">
        <v>5529.9629999999997</v>
      </c>
      <c r="K418" s="65">
        <f t="shared" si="99"/>
        <v>7974.33</v>
      </c>
      <c r="L418" s="94">
        <v>507</v>
      </c>
      <c r="M418" s="94">
        <v>1836</v>
      </c>
      <c r="N418" s="94">
        <v>1937.367</v>
      </c>
      <c r="O418" s="94">
        <v>3693.9630000000002</v>
      </c>
      <c r="P418" s="94">
        <v>482.12</v>
      </c>
      <c r="Q418" s="94">
        <v>301.2</v>
      </c>
      <c r="R418" s="94">
        <v>5264.3379999999997</v>
      </c>
      <c r="S418" s="94">
        <v>10402.91</v>
      </c>
      <c r="T418" s="94">
        <v>1630</v>
      </c>
      <c r="U418" s="94">
        <v>2739</v>
      </c>
      <c r="V418" s="94">
        <v>3634.3380000000002</v>
      </c>
      <c r="W418" s="94">
        <v>7663.91</v>
      </c>
      <c r="X418" s="94">
        <v>322.97000000000003</v>
      </c>
      <c r="Y418" s="94">
        <v>379.81</v>
      </c>
      <c r="Z418" s="94">
        <v>4134.3829999999998</v>
      </c>
      <c r="AA418" s="94">
        <v>4146.9189999999999</v>
      </c>
      <c r="AB418" s="94">
        <v>5510</v>
      </c>
      <c r="AC418" s="94">
        <v>5499</v>
      </c>
      <c r="AD418" s="94">
        <v>-1375.617</v>
      </c>
      <c r="AE418" s="94">
        <v>-1352.0809999999999</v>
      </c>
      <c r="AF418" s="94">
        <v>75.03</v>
      </c>
      <c r="AG418" s="94">
        <v>75.41</v>
      </c>
      <c r="AH418" s="94">
        <v>11170.859</v>
      </c>
      <c r="AI418" s="94">
        <v>16822.576000000001</v>
      </c>
      <c r="AJ418" s="94">
        <v>12452</v>
      </c>
      <c r="AK418" s="94">
        <v>15395</v>
      </c>
      <c r="AL418" s="94">
        <v>-1281.1410000000001</v>
      </c>
      <c r="AM418" s="94">
        <v>1427.576</v>
      </c>
      <c r="AN418" s="94">
        <v>89.71</v>
      </c>
      <c r="AO418" s="94">
        <v>109.27</v>
      </c>
      <c r="AP418" s="94">
        <v>138.54</v>
      </c>
      <c r="AQ418" s="94">
        <v>273.76</v>
      </c>
      <c r="AR418" s="94">
        <v>42.89</v>
      </c>
      <c r="AS418" s="94">
        <v>72.08</v>
      </c>
      <c r="AT418" s="94">
        <v>95.65</v>
      </c>
      <c r="AU418" s="94">
        <v>201.68</v>
      </c>
      <c r="AV418" s="94">
        <v>323.01</v>
      </c>
      <c r="AW418" s="94">
        <v>379.8</v>
      </c>
      <c r="AX418" s="66">
        <v>64.325447368421052</v>
      </c>
      <c r="AY418" s="66">
        <v>145.52534210526315</v>
      </c>
      <c r="AZ418" s="66">
        <v>13.342105263157896</v>
      </c>
      <c r="BA418" s="66">
        <v>48.315789473684212</v>
      </c>
      <c r="BB418" s="66">
        <v>50.983342105263155</v>
      </c>
      <c r="BC418" s="66">
        <v>97.20955263157893</v>
      </c>
      <c r="BD418" s="66">
        <v>482.12366863905316</v>
      </c>
      <c r="BE418" s="67">
        <v>301.19624183006533</v>
      </c>
      <c r="BF418" s="59">
        <f t="shared" si="87"/>
        <v>0</v>
      </c>
      <c r="BG418" s="59"/>
      <c r="BH418" s="59"/>
      <c r="BI418" s="60">
        <f t="shared" si="100"/>
        <v>2963.1039414449551</v>
      </c>
      <c r="BJ418" s="59">
        <f t="shared" si="88"/>
        <v>2963.1039414449551</v>
      </c>
      <c r="BK418" s="69">
        <f t="shared" si="89"/>
        <v>908.27862554446347</v>
      </c>
      <c r="BL418" s="69">
        <f t="shared" si="89"/>
        <v>2054.8253159004917</v>
      </c>
      <c r="BM418" s="69">
        <f t="shared" si="90"/>
        <v>19049.616506100876</v>
      </c>
      <c r="BN418" s="69">
        <f t="shared" si="91"/>
        <v>461.72465979266264</v>
      </c>
      <c r="BO418" s="69">
        <f t="shared" si="92"/>
        <v>18587.891846308212</v>
      </c>
      <c r="BP418" s="69">
        <f t="shared" si="93"/>
        <v>19632.465056812613</v>
      </c>
      <c r="BQ418" s="69">
        <f t="shared" si="94"/>
        <v>1044.5732105044012</v>
      </c>
      <c r="BR418" s="69">
        <f t="shared" si="95"/>
        <v>18587.891846308212</v>
      </c>
      <c r="BS418" s="69">
        <f t="shared" si="96"/>
        <v>-18141.337880556413</v>
      </c>
      <c r="BT418" s="69">
        <f t="shared" si="97"/>
        <v>-17577.63974091212</v>
      </c>
      <c r="BU418" s="69">
        <f t="shared" si="98"/>
        <v>-35718.977621468533</v>
      </c>
      <c r="BV418" s="83">
        <f t="shared" si="86"/>
        <v>0</v>
      </c>
    </row>
    <row r="419" spans="1:74" x14ac:dyDescent="0.25">
      <c r="A419" s="91">
        <v>43</v>
      </c>
      <c r="B419" s="91">
        <v>405</v>
      </c>
      <c r="C419" s="91">
        <v>425533</v>
      </c>
      <c r="D419" s="91">
        <v>425603</v>
      </c>
      <c r="E419" s="63" t="s">
        <v>547</v>
      </c>
      <c r="F419" s="91" t="s">
        <v>548</v>
      </c>
      <c r="G419" s="55">
        <v>7</v>
      </c>
      <c r="H419" s="55">
        <v>7</v>
      </c>
      <c r="I419" s="94">
        <v>3754.2559999999999</v>
      </c>
      <c r="J419" s="94">
        <v>75339.630999999994</v>
      </c>
      <c r="K419" s="65">
        <f t="shared" si="99"/>
        <v>79093.886999999988</v>
      </c>
      <c r="L419" s="94">
        <v>2771</v>
      </c>
      <c r="M419" s="94">
        <v>75367</v>
      </c>
      <c r="N419" s="94">
        <v>983.25599999999997</v>
      </c>
      <c r="O419" s="94">
        <v>-27.369</v>
      </c>
      <c r="P419" s="94">
        <v>135.47999999999999</v>
      </c>
      <c r="Q419" s="94">
        <v>99.96</v>
      </c>
      <c r="R419" s="94">
        <v>29471.828000000001</v>
      </c>
      <c r="S419" s="94">
        <v>101473.00199999999</v>
      </c>
      <c r="T419" s="94">
        <v>28166</v>
      </c>
      <c r="U419" s="94">
        <v>101342</v>
      </c>
      <c r="V419" s="94">
        <v>1305.828</v>
      </c>
      <c r="W419" s="94">
        <v>131.00200000000001</v>
      </c>
      <c r="X419" s="94">
        <v>104.64</v>
      </c>
      <c r="Y419" s="94">
        <v>100.13</v>
      </c>
      <c r="Z419" s="94">
        <v>0</v>
      </c>
      <c r="AA419" s="94">
        <v>0</v>
      </c>
      <c r="AB419" s="94">
        <v>0</v>
      </c>
      <c r="AC419" s="94">
        <v>0</v>
      </c>
      <c r="AD419" s="94">
        <v>0</v>
      </c>
      <c r="AE419" s="94">
        <v>0</v>
      </c>
      <c r="AF419" s="94">
        <v>0</v>
      </c>
      <c r="AG419" s="94">
        <v>0</v>
      </c>
      <c r="AH419" s="94">
        <v>30054.527999999998</v>
      </c>
      <c r="AI419" s="94">
        <v>102015.306</v>
      </c>
      <c r="AJ419" s="94">
        <v>29369</v>
      </c>
      <c r="AK419" s="94">
        <v>102878</v>
      </c>
      <c r="AL419" s="94">
        <v>685.52800000000002</v>
      </c>
      <c r="AM419" s="94">
        <v>-862.69399999999996</v>
      </c>
      <c r="AN419" s="94">
        <v>102.33</v>
      </c>
      <c r="AO419" s="94">
        <v>99.16</v>
      </c>
      <c r="AP419" s="94">
        <v>4210.26</v>
      </c>
      <c r="AQ419" s="94">
        <v>14496.14</v>
      </c>
      <c r="AR419" s="94">
        <v>4023.71</v>
      </c>
      <c r="AS419" s="94">
        <v>14477.43</v>
      </c>
      <c r="AT419" s="94">
        <v>186.55</v>
      </c>
      <c r="AU419" s="94">
        <v>18.71</v>
      </c>
      <c r="AV419" s="94">
        <v>104.64</v>
      </c>
      <c r="AW419" s="94">
        <v>100.13</v>
      </c>
      <c r="AX419" s="66">
        <v>536.32228571428573</v>
      </c>
      <c r="AY419" s="66">
        <v>10762.804428571428</v>
      </c>
      <c r="AZ419" s="66">
        <v>395.85714285714283</v>
      </c>
      <c r="BA419" s="66">
        <v>10766.714285714286</v>
      </c>
      <c r="BB419" s="66">
        <v>140.46514285714289</v>
      </c>
      <c r="BC419" s="66">
        <v>-3.9098571428585274</v>
      </c>
      <c r="BD419" s="66">
        <v>135.48379646337062</v>
      </c>
      <c r="BE419" s="67">
        <v>99.963685697984516</v>
      </c>
      <c r="BF419" s="59">
        <f t="shared" si="87"/>
        <v>0</v>
      </c>
      <c r="BG419" s="59"/>
      <c r="BH419" s="59"/>
      <c r="BI419" s="60">
        <f t="shared" si="100"/>
        <v>29389.730336454832</v>
      </c>
      <c r="BJ419" s="59">
        <f t="shared" si="88"/>
        <v>29389.730336454832</v>
      </c>
      <c r="BK419" s="69">
        <f t="shared" si="89"/>
        <v>1395.0075744035387</v>
      </c>
      <c r="BL419" s="69">
        <f t="shared" si="89"/>
        <v>27994.722762051297</v>
      </c>
      <c r="BM419" s="69">
        <f t="shared" si="90"/>
        <v>4133.2393150953903</v>
      </c>
      <c r="BN419" s="69">
        <f t="shared" si="91"/>
        <v>709.15397498598304</v>
      </c>
      <c r="BO419" s="69">
        <f t="shared" si="92"/>
        <v>3424.0853401094073</v>
      </c>
      <c r="BP419" s="69">
        <f t="shared" si="93"/>
        <v>17655.24027403698</v>
      </c>
      <c r="BQ419" s="69">
        <f t="shared" si="94"/>
        <v>14231.154933927572</v>
      </c>
      <c r="BR419" s="69">
        <f t="shared" si="95"/>
        <v>3424.0853401094073</v>
      </c>
      <c r="BS419" s="69">
        <f t="shared" si="96"/>
        <v>-2738.2317406918519</v>
      </c>
      <c r="BT419" s="69">
        <f t="shared" si="97"/>
        <v>10339.482488014317</v>
      </c>
      <c r="BU419" s="69">
        <f t="shared" si="98"/>
        <v>7601.250747322465</v>
      </c>
      <c r="BV419" s="83">
        <f t="shared" si="86"/>
        <v>0</v>
      </c>
    </row>
    <row r="420" spans="1:74" x14ac:dyDescent="0.25">
      <c r="A420" s="91">
        <v>43</v>
      </c>
      <c r="B420" s="91">
        <v>407</v>
      </c>
      <c r="C420" s="91">
        <v>425707</v>
      </c>
      <c r="D420" s="91">
        <v>425509</v>
      </c>
      <c r="E420" s="63" t="s">
        <v>549</v>
      </c>
      <c r="F420" s="91" t="s">
        <v>550</v>
      </c>
      <c r="G420" s="55">
        <v>14</v>
      </c>
      <c r="H420" s="55">
        <v>14</v>
      </c>
      <c r="I420" s="94">
        <v>86284.298999999999</v>
      </c>
      <c r="J420" s="94">
        <v>4531.8720000000003</v>
      </c>
      <c r="K420" s="65">
        <f t="shared" si="99"/>
        <v>90816.171000000002</v>
      </c>
      <c r="L420" s="94">
        <v>75467</v>
      </c>
      <c r="M420" s="94">
        <v>2796</v>
      </c>
      <c r="N420" s="94">
        <v>10817.299000000001</v>
      </c>
      <c r="O420" s="94">
        <v>1735.8720000000001</v>
      </c>
      <c r="P420" s="94">
        <v>114.33</v>
      </c>
      <c r="Q420" s="94">
        <v>162.08000000000001</v>
      </c>
      <c r="R420" s="94">
        <v>117115.75900000001</v>
      </c>
      <c r="S420" s="94">
        <v>34518.885000000002</v>
      </c>
      <c r="T420" s="94">
        <v>101478</v>
      </c>
      <c r="U420" s="94">
        <v>28300</v>
      </c>
      <c r="V420" s="94">
        <v>15637.759</v>
      </c>
      <c r="W420" s="94">
        <v>6218.8850000000002</v>
      </c>
      <c r="X420" s="94">
        <v>115.41</v>
      </c>
      <c r="Y420" s="94">
        <v>121.97</v>
      </c>
      <c r="Z420" s="94">
        <v>0</v>
      </c>
      <c r="AA420" s="94">
        <v>0</v>
      </c>
      <c r="AB420" s="94">
        <v>0</v>
      </c>
      <c r="AC420" s="94">
        <v>0</v>
      </c>
      <c r="AD420" s="94">
        <v>0</v>
      </c>
      <c r="AE420" s="94">
        <v>0</v>
      </c>
      <c r="AF420" s="94">
        <v>0</v>
      </c>
      <c r="AG420" s="94">
        <v>0</v>
      </c>
      <c r="AH420" s="94">
        <v>123764.72100000001</v>
      </c>
      <c r="AI420" s="94">
        <v>37214.538999999997</v>
      </c>
      <c r="AJ420" s="94">
        <v>120607</v>
      </c>
      <c r="AK420" s="94">
        <v>34810</v>
      </c>
      <c r="AL420" s="94">
        <v>3157.721</v>
      </c>
      <c r="AM420" s="94">
        <v>2404.5390000000002</v>
      </c>
      <c r="AN420" s="94">
        <v>102.62</v>
      </c>
      <c r="AO420" s="94">
        <v>106.91</v>
      </c>
      <c r="AP420" s="94">
        <v>8365.41</v>
      </c>
      <c r="AQ420" s="94">
        <v>2465.63</v>
      </c>
      <c r="AR420" s="94">
        <v>7248.43</v>
      </c>
      <c r="AS420" s="94">
        <v>2021.43</v>
      </c>
      <c r="AT420" s="94">
        <v>1116.98</v>
      </c>
      <c r="AU420" s="94">
        <v>444.2</v>
      </c>
      <c r="AV420" s="94">
        <v>115.41</v>
      </c>
      <c r="AW420" s="94">
        <v>121.97</v>
      </c>
      <c r="AX420" s="66">
        <v>6163.1642142857145</v>
      </c>
      <c r="AY420" s="66">
        <v>323.7051428571429</v>
      </c>
      <c r="AZ420" s="66">
        <v>5390.5</v>
      </c>
      <c r="BA420" s="66">
        <v>199.71428571428572</v>
      </c>
      <c r="BB420" s="66">
        <v>772.66421428571448</v>
      </c>
      <c r="BC420" s="66">
        <v>123.99085714285718</v>
      </c>
      <c r="BD420" s="66">
        <v>114.33381345488758</v>
      </c>
      <c r="BE420" s="67">
        <v>162.08412017167385</v>
      </c>
      <c r="BF420" s="59">
        <f t="shared" si="87"/>
        <v>0</v>
      </c>
      <c r="BG420" s="59"/>
      <c r="BH420" s="59"/>
      <c r="BI420" s="60">
        <f t="shared" si="100"/>
        <v>33745.500153246612</v>
      </c>
      <c r="BJ420" s="59">
        <f t="shared" si="88"/>
        <v>33745.500153246612</v>
      </c>
      <c r="BK420" s="69">
        <f t="shared" si="89"/>
        <v>32061.545791522924</v>
      </c>
      <c r="BL420" s="69">
        <f t="shared" si="89"/>
        <v>1683.954361723685</v>
      </c>
      <c r="BM420" s="69">
        <f t="shared" si="90"/>
        <v>23146.700565961575</v>
      </c>
      <c r="BN420" s="69">
        <f t="shared" si="91"/>
        <v>16298.529885742762</v>
      </c>
      <c r="BO420" s="69">
        <f t="shared" si="92"/>
        <v>6848.1706802188146</v>
      </c>
      <c r="BP420" s="69">
        <f t="shared" si="93"/>
        <v>7704.2111428105181</v>
      </c>
      <c r="BQ420" s="69">
        <f t="shared" si="94"/>
        <v>856.0404625917032</v>
      </c>
      <c r="BR420" s="69">
        <f t="shared" si="95"/>
        <v>6848.1706802188146</v>
      </c>
      <c r="BS420" s="69">
        <f t="shared" si="96"/>
        <v>8914.8452255613483</v>
      </c>
      <c r="BT420" s="69">
        <f t="shared" si="97"/>
        <v>-6020.2567810868331</v>
      </c>
      <c r="BU420" s="69">
        <f t="shared" si="98"/>
        <v>2894.5884444745152</v>
      </c>
      <c r="BV420" s="83">
        <f t="shared" si="86"/>
        <v>0</v>
      </c>
    </row>
    <row r="421" spans="1:74" x14ac:dyDescent="0.25">
      <c r="A421" s="91">
        <v>43</v>
      </c>
      <c r="B421" s="91">
        <v>409</v>
      </c>
      <c r="C421" s="91">
        <v>427007</v>
      </c>
      <c r="D421" s="91">
        <v>426803</v>
      </c>
      <c r="E421" s="63" t="s">
        <v>551</v>
      </c>
      <c r="F421" s="91" t="s">
        <v>552</v>
      </c>
      <c r="G421" s="55">
        <v>43</v>
      </c>
      <c r="H421" s="55">
        <v>43</v>
      </c>
      <c r="I421" s="94">
        <v>10933.127</v>
      </c>
      <c r="J421" s="94">
        <v>1874.845</v>
      </c>
      <c r="K421" s="65">
        <f t="shared" si="99"/>
        <v>12807.972</v>
      </c>
      <c r="L421" s="94">
        <v>2572</v>
      </c>
      <c r="M421" s="94">
        <v>77</v>
      </c>
      <c r="N421" s="94">
        <v>8361.1270000000004</v>
      </c>
      <c r="O421" s="94">
        <v>1797.845</v>
      </c>
      <c r="P421" s="94">
        <v>425.08</v>
      </c>
      <c r="Q421" s="94">
        <v>2434.86</v>
      </c>
      <c r="R421" s="94">
        <v>15335.37</v>
      </c>
      <c r="S421" s="94">
        <v>5616.7629999999999</v>
      </c>
      <c r="T421" s="94">
        <v>3543</v>
      </c>
      <c r="U421" s="94">
        <v>330</v>
      </c>
      <c r="V421" s="94">
        <v>11792.37</v>
      </c>
      <c r="W421" s="94">
        <v>5286.7629999999999</v>
      </c>
      <c r="X421" s="94">
        <v>432.84</v>
      </c>
      <c r="Y421" s="94">
        <v>1702.05</v>
      </c>
      <c r="Z421" s="94">
        <v>786.58100000000002</v>
      </c>
      <c r="AA421" s="94">
        <v>783.86199999999997</v>
      </c>
      <c r="AB421" s="94">
        <v>861</v>
      </c>
      <c r="AC421" s="94">
        <v>860</v>
      </c>
      <c r="AD421" s="94">
        <v>-74.418999999999997</v>
      </c>
      <c r="AE421" s="94">
        <v>-76.138000000000005</v>
      </c>
      <c r="AF421" s="94">
        <v>91.36</v>
      </c>
      <c r="AG421" s="94">
        <v>91.15</v>
      </c>
      <c r="AH421" s="94">
        <v>21793.951000000001</v>
      </c>
      <c r="AI421" s="94">
        <v>9855.9140000000007</v>
      </c>
      <c r="AJ421" s="94">
        <v>18055</v>
      </c>
      <c r="AK421" s="94">
        <v>9095</v>
      </c>
      <c r="AL421" s="94">
        <v>3738.951</v>
      </c>
      <c r="AM421" s="94">
        <v>760.91399999999999</v>
      </c>
      <c r="AN421" s="94">
        <v>120.71</v>
      </c>
      <c r="AO421" s="94">
        <v>108.37</v>
      </c>
      <c r="AP421" s="94">
        <v>356.64</v>
      </c>
      <c r="AQ421" s="94">
        <v>130.62</v>
      </c>
      <c r="AR421" s="94">
        <v>82.4</v>
      </c>
      <c r="AS421" s="94">
        <v>7.67</v>
      </c>
      <c r="AT421" s="94">
        <v>274.24</v>
      </c>
      <c r="AU421" s="94">
        <v>122.95</v>
      </c>
      <c r="AV421" s="94">
        <v>432.82</v>
      </c>
      <c r="AW421" s="94">
        <v>1703</v>
      </c>
      <c r="AX421" s="66">
        <v>254.25876744186047</v>
      </c>
      <c r="AY421" s="66">
        <v>43.601046511627906</v>
      </c>
      <c r="AZ421" s="66">
        <v>59.813953488372093</v>
      </c>
      <c r="BA421" s="66">
        <v>1.7906976744186047</v>
      </c>
      <c r="BB421" s="66">
        <v>194.44481395348839</v>
      </c>
      <c r="BC421" s="66">
        <v>41.810348837209304</v>
      </c>
      <c r="BD421" s="66">
        <v>425.0826982892691</v>
      </c>
      <c r="BE421" s="67">
        <v>2434.8636363636365</v>
      </c>
      <c r="BF421" s="59">
        <f t="shared" si="87"/>
        <v>0</v>
      </c>
      <c r="BG421" s="59"/>
      <c r="BH421" s="59"/>
      <c r="BI421" s="60">
        <f t="shared" si="100"/>
        <v>4759.1900905927678</v>
      </c>
      <c r="BJ421" s="59">
        <f t="shared" si="88"/>
        <v>4759.1900905927678</v>
      </c>
      <c r="BK421" s="69">
        <f t="shared" si="89"/>
        <v>4062.5346212181162</v>
      </c>
      <c r="BL421" s="69">
        <f t="shared" si="89"/>
        <v>696.65546937465183</v>
      </c>
      <c r="BM421" s="69">
        <f t="shared" si="90"/>
        <v>23098.862022960478</v>
      </c>
      <c r="BN421" s="69">
        <f t="shared" si="91"/>
        <v>2065.1949337169804</v>
      </c>
      <c r="BO421" s="69">
        <f t="shared" si="92"/>
        <v>21033.6670892435</v>
      </c>
      <c r="BP421" s="69">
        <f t="shared" si="93"/>
        <v>21387.812833229153</v>
      </c>
      <c r="BQ421" s="69">
        <f t="shared" si="94"/>
        <v>354.14574398565134</v>
      </c>
      <c r="BR421" s="69">
        <f t="shared" si="95"/>
        <v>21033.6670892435</v>
      </c>
      <c r="BS421" s="69">
        <f t="shared" si="96"/>
        <v>-19036.327401742361</v>
      </c>
      <c r="BT421" s="69">
        <f t="shared" si="97"/>
        <v>-20691.157363854501</v>
      </c>
      <c r="BU421" s="69">
        <f t="shared" si="98"/>
        <v>-39727.484765596862</v>
      </c>
      <c r="BV421" s="83">
        <f t="shared" si="86"/>
        <v>0</v>
      </c>
    </row>
    <row r="422" spans="1:74" x14ac:dyDescent="0.25">
      <c r="A422" s="91">
        <v>43</v>
      </c>
      <c r="B422" s="91">
        <v>411</v>
      </c>
      <c r="C422" s="91">
        <v>427308</v>
      </c>
      <c r="D422" s="91">
        <v>428300</v>
      </c>
      <c r="E422" s="63" t="s">
        <v>553</v>
      </c>
      <c r="F422" s="91" t="s">
        <v>554</v>
      </c>
      <c r="G422" s="55">
        <v>72</v>
      </c>
      <c r="H422" s="55">
        <v>72</v>
      </c>
      <c r="I422" s="94">
        <v>316464.75699999998</v>
      </c>
      <c r="J422" s="94">
        <v>306855.93900000001</v>
      </c>
      <c r="K422" s="65">
        <f t="shared" si="99"/>
        <v>623320.696</v>
      </c>
      <c r="L422" s="94">
        <v>358624</v>
      </c>
      <c r="M422" s="94">
        <v>219507</v>
      </c>
      <c r="N422" s="94">
        <v>-42159.243000000002</v>
      </c>
      <c r="O422" s="94">
        <v>87348.938999999998</v>
      </c>
      <c r="P422" s="94">
        <v>88.24</v>
      </c>
      <c r="Q422" s="94">
        <v>139.79</v>
      </c>
      <c r="R422" s="94">
        <v>532506.56000000006</v>
      </c>
      <c r="S422" s="94">
        <v>499741.79700000002</v>
      </c>
      <c r="T422" s="94">
        <v>590434</v>
      </c>
      <c r="U422" s="94">
        <v>407065</v>
      </c>
      <c r="V422" s="94">
        <v>-57927.44</v>
      </c>
      <c r="W422" s="94">
        <v>92676.797000000006</v>
      </c>
      <c r="X422" s="94">
        <v>90.19</v>
      </c>
      <c r="Y422" s="94">
        <v>122.77</v>
      </c>
      <c r="Z422" s="94">
        <v>129886.424</v>
      </c>
      <c r="AA422" s="94">
        <v>130075.584</v>
      </c>
      <c r="AB422" s="94">
        <v>106870</v>
      </c>
      <c r="AC422" s="94">
        <v>105269</v>
      </c>
      <c r="AD422" s="94">
        <v>23016.423999999999</v>
      </c>
      <c r="AE422" s="94">
        <v>24806.583999999999</v>
      </c>
      <c r="AF422" s="94">
        <v>121.54</v>
      </c>
      <c r="AG422" s="94">
        <v>123.56</v>
      </c>
      <c r="AH422" s="94">
        <v>667334.11399999994</v>
      </c>
      <c r="AI422" s="94">
        <v>633860.88899999997</v>
      </c>
      <c r="AJ422" s="94">
        <v>717747</v>
      </c>
      <c r="AK422" s="94">
        <v>533892</v>
      </c>
      <c r="AL422" s="94">
        <v>-50412.885999999999</v>
      </c>
      <c r="AM422" s="94">
        <v>99968.888999999996</v>
      </c>
      <c r="AN422" s="94">
        <v>92.98</v>
      </c>
      <c r="AO422" s="94">
        <v>118.72</v>
      </c>
      <c r="AP422" s="94">
        <v>7395.92</v>
      </c>
      <c r="AQ422" s="94">
        <v>6940.86</v>
      </c>
      <c r="AR422" s="94">
        <v>8200.4699999999993</v>
      </c>
      <c r="AS422" s="94">
        <v>5653.68</v>
      </c>
      <c r="AT422" s="94">
        <v>-804.55</v>
      </c>
      <c r="AU422" s="94">
        <v>1287.18</v>
      </c>
      <c r="AV422" s="94">
        <v>90.19</v>
      </c>
      <c r="AW422" s="94">
        <v>122.77</v>
      </c>
      <c r="AX422" s="66">
        <v>4395.3438472222224</v>
      </c>
      <c r="AY422" s="66">
        <v>4261.888041666667</v>
      </c>
      <c r="AZ422" s="66">
        <v>4980.8888888888887</v>
      </c>
      <c r="BA422" s="66">
        <v>3048.7083333333335</v>
      </c>
      <c r="BB422" s="66">
        <v>-585.54504166666629</v>
      </c>
      <c r="BC422" s="66">
        <v>1213.1797083333336</v>
      </c>
      <c r="BD422" s="66">
        <v>88.244165755777644</v>
      </c>
      <c r="BE422" s="67">
        <v>139.79323620659022</v>
      </c>
      <c r="BF422" s="59">
        <f t="shared" si="87"/>
        <v>0</v>
      </c>
      <c r="BG422" s="59"/>
      <c r="BH422" s="59"/>
      <c r="BI422" s="60">
        <f t="shared" si="100"/>
        <v>231613.69182135837</v>
      </c>
      <c r="BJ422" s="59">
        <f t="shared" si="88"/>
        <v>231613.69182135837</v>
      </c>
      <c r="BK422" s="69">
        <f t="shared" si="89"/>
        <v>117592.06965288869</v>
      </c>
      <c r="BL422" s="69">
        <f t="shared" si="89"/>
        <v>114021.62216846966</v>
      </c>
      <c r="BM422" s="69">
        <f t="shared" si="90"/>
        <v>94997.250120364071</v>
      </c>
      <c r="BN422" s="69">
        <f t="shared" si="91"/>
        <v>59778.086622095878</v>
      </c>
      <c r="BO422" s="69">
        <f t="shared" si="92"/>
        <v>35219.163498268186</v>
      </c>
      <c r="BP422" s="69">
        <f t="shared" si="93"/>
        <v>93182.208343879756</v>
      </c>
      <c r="BQ422" s="69">
        <f t="shared" si="94"/>
        <v>57963.044845611577</v>
      </c>
      <c r="BR422" s="69">
        <f t="shared" si="95"/>
        <v>35219.163498268186</v>
      </c>
      <c r="BS422" s="69">
        <f t="shared" si="96"/>
        <v>22594.81953252462</v>
      </c>
      <c r="BT422" s="69">
        <f t="shared" si="97"/>
        <v>20839.413824589908</v>
      </c>
      <c r="BU422" s="69">
        <f t="shared" si="98"/>
        <v>43434.233357114528</v>
      </c>
      <c r="BV422" s="83">
        <f t="shared" si="86"/>
        <v>0</v>
      </c>
    </row>
    <row r="423" spans="1:74" ht="15" customHeight="1" x14ac:dyDescent="0.25">
      <c r="A423" s="91">
        <v>43</v>
      </c>
      <c r="B423" s="91">
        <v>413</v>
      </c>
      <c r="C423" s="91">
        <v>448709</v>
      </c>
      <c r="D423" s="91">
        <v>427308</v>
      </c>
      <c r="E423" s="63" t="s">
        <v>555</v>
      </c>
      <c r="F423" s="91" t="s">
        <v>553</v>
      </c>
      <c r="G423" s="55">
        <v>131</v>
      </c>
      <c r="H423" s="55">
        <v>131</v>
      </c>
      <c r="I423" s="94">
        <v>533882.41700000002</v>
      </c>
      <c r="J423" s="94">
        <v>295139.07699999999</v>
      </c>
      <c r="K423" s="65">
        <f t="shared" si="99"/>
        <v>829021.49399999995</v>
      </c>
      <c r="L423" s="94">
        <v>625365</v>
      </c>
      <c r="M423" s="94">
        <v>302205</v>
      </c>
      <c r="N423" s="94">
        <v>-91482.582999999999</v>
      </c>
      <c r="O423" s="94">
        <v>-7065.9229999999998</v>
      </c>
      <c r="P423" s="94">
        <v>85.37</v>
      </c>
      <c r="Q423" s="94">
        <v>97.66</v>
      </c>
      <c r="R423" s="94">
        <v>852931.17099999997</v>
      </c>
      <c r="S423" s="94">
        <v>533424.96799999999</v>
      </c>
      <c r="T423" s="94">
        <v>1012572</v>
      </c>
      <c r="U423" s="94">
        <v>597879</v>
      </c>
      <c r="V423" s="94">
        <v>-159640.829</v>
      </c>
      <c r="W423" s="94">
        <v>-64454.031999999999</v>
      </c>
      <c r="X423" s="94">
        <v>84.23</v>
      </c>
      <c r="Y423" s="94">
        <v>89.22</v>
      </c>
      <c r="Z423" s="94">
        <v>222454.98199999999</v>
      </c>
      <c r="AA423" s="94">
        <v>222429.36199999999</v>
      </c>
      <c r="AB423" s="94">
        <v>193710</v>
      </c>
      <c r="AC423" s="94">
        <v>191058</v>
      </c>
      <c r="AD423" s="94">
        <v>28744.982</v>
      </c>
      <c r="AE423" s="94">
        <v>31371.362000000001</v>
      </c>
      <c r="AF423" s="94">
        <v>114.84</v>
      </c>
      <c r="AG423" s="94">
        <v>116.42</v>
      </c>
      <c r="AH423" s="94">
        <v>1082524.1910000001</v>
      </c>
      <c r="AI423" s="94">
        <v>760793.63699999999</v>
      </c>
      <c r="AJ423" s="94">
        <v>1227305</v>
      </c>
      <c r="AK423" s="94">
        <v>831576</v>
      </c>
      <c r="AL423" s="94">
        <v>-144780.80900000001</v>
      </c>
      <c r="AM423" s="94">
        <v>-70782.362999999998</v>
      </c>
      <c r="AN423" s="94">
        <v>88.2</v>
      </c>
      <c r="AO423" s="94">
        <v>91.49</v>
      </c>
      <c r="AP423" s="94">
        <v>6510.92</v>
      </c>
      <c r="AQ423" s="94">
        <v>4071.95</v>
      </c>
      <c r="AR423" s="94">
        <v>7729.56</v>
      </c>
      <c r="AS423" s="94">
        <v>4563.96</v>
      </c>
      <c r="AT423" s="94">
        <v>-1218.6400000000001</v>
      </c>
      <c r="AU423" s="94">
        <v>-492.01</v>
      </c>
      <c r="AV423" s="94">
        <v>84.23</v>
      </c>
      <c r="AW423" s="94">
        <v>89.22</v>
      </c>
      <c r="AX423" s="66">
        <v>4075.438297709924</v>
      </c>
      <c r="AY423" s="66">
        <v>2252.9700534351146</v>
      </c>
      <c r="AZ423" s="66">
        <v>4773.7786259541981</v>
      </c>
      <c r="BA423" s="66">
        <v>2306.9083969465651</v>
      </c>
      <c r="BB423" s="66">
        <v>-698.34032824427413</v>
      </c>
      <c r="BC423" s="66">
        <v>-53.938343511450512</v>
      </c>
      <c r="BD423" s="66">
        <v>85.371329863359819</v>
      </c>
      <c r="BE423" s="67">
        <v>97.661877533462388</v>
      </c>
      <c r="BF423" s="59">
        <f t="shared" si="87"/>
        <v>0</v>
      </c>
      <c r="BG423" s="59"/>
      <c r="BH423" s="59"/>
      <c r="BI423" s="60">
        <f t="shared" si="100"/>
        <v>308048.05625224754</v>
      </c>
      <c r="BJ423" s="59">
        <f t="shared" si="88"/>
        <v>308048.05625224754</v>
      </c>
      <c r="BK423" s="69">
        <f t="shared" si="89"/>
        <v>198380.18919217779</v>
      </c>
      <c r="BL423" s="69">
        <f t="shared" si="89"/>
        <v>109667.86706006975</v>
      </c>
      <c r="BM423" s="69">
        <f t="shared" si="90"/>
        <v>164926.14711363197</v>
      </c>
      <c r="BN423" s="69">
        <f t="shared" si="91"/>
        <v>100846.83574872736</v>
      </c>
      <c r="BO423" s="69">
        <f t="shared" si="92"/>
        <v>64079.311364904621</v>
      </c>
      <c r="BP423" s="69">
        <f t="shared" si="93"/>
        <v>119829.11895081354</v>
      </c>
      <c r="BQ423" s="69">
        <f t="shared" si="94"/>
        <v>55749.807585908929</v>
      </c>
      <c r="BR423" s="69">
        <f t="shared" si="95"/>
        <v>64079.311364904621</v>
      </c>
      <c r="BS423" s="69">
        <f t="shared" si="96"/>
        <v>33454.042078545812</v>
      </c>
      <c r="BT423" s="69">
        <f t="shared" si="97"/>
        <v>-10161.251890743792</v>
      </c>
      <c r="BU423" s="69">
        <f t="shared" si="98"/>
        <v>23292.79018780202</v>
      </c>
      <c r="BV423" s="83">
        <f t="shared" si="86"/>
        <v>0</v>
      </c>
    </row>
    <row r="424" spans="1:74" x14ac:dyDescent="0.25">
      <c r="A424" s="91">
        <v>43</v>
      </c>
      <c r="B424" s="91">
        <v>415</v>
      </c>
      <c r="C424" s="91">
        <v>441606</v>
      </c>
      <c r="D424" s="91">
        <v>448713</v>
      </c>
      <c r="E424" s="63" t="s">
        <v>489</v>
      </c>
      <c r="F424" s="91" t="s">
        <v>556</v>
      </c>
      <c r="G424" s="55">
        <v>79</v>
      </c>
      <c r="H424" s="55">
        <v>79</v>
      </c>
      <c r="I424" s="94">
        <v>9193.4680000000008</v>
      </c>
      <c r="J424" s="94">
        <v>6796.6109999999999</v>
      </c>
      <c r="K424" s="65">
        <f t="shared" si="99"/>
        <v>15990.079000000002</v>
      </c>
      <c r="L424" s="94">
        <v>9285</v>
      </c>
      <c r="M424" s="94">
        <v>4298</v>
      </c>
      <c r="N424" s="94">
        <v>-91.531999999999996</v>
      </c>
      <c r="O424" s="94">
        <v>2498.6109999999999</v>
      </c>
      <c r="P424" s="94">
        <v>99.01</v>
      </c>
      <c r="Q424" s="94">
        <v>158.13</v>
      </c>
      <c r="R424" s="94">
        <v>16206.681</v>
      </c>
      <c r="S424" s="94">
        <v>14358.106</v>
      </c>
      <c r="T424" s="94">
        <v>14720</v>
      </c>
      <c r="U424" s="94">
        <v>10107</v>
      </c>
      <c r="V424" s="94">
        <v>1486.681</v>
      </c>
      <c r="W424" s="94">
        <v>4251.1059999999998</v>
      </c>
      <c r="X424" s="94">
        <v>110.1</v>
      </c>
      <c r="Y424" s="94">
        <v>142.06</v>
      </c>
      <c r="Z424" s="94">
        <v>31973.398000000001</v>
      </c>
      <c r="AA424" s="94">
        <v>31779.918000000001</v>
      </c>
      <c r="AB424" s="94">
        <v>33170</v>
      </c>
      <c r="AC424" s="94">
        <v>33173</v>
      </c>
      <c r="AD424" s="94">
        <v>-1196.6020000000001</v>
      </c>
      <c r="AE424" s="94">
        <v>-1393.0820000000001</v>
      </c>
      <c r="AF424" s="94">
        <v>96.39</v>
      </c>
      <c r="AG424" s="94">
        <v>95.8</v>
      </c>
      <c r="AH424" s="94">
        <v>51994.714</v>
      </c>
      <c r="AI424" s="94">
        <v>49644.345999999998</v>
      </c>
      <c r="AJ424" s="94">
        <v>62649</v>
      </c>
      <c r="AK424" s="94">
        <v>55337</v>
      </c>
      <c r="AL424" s="94">
        <v>-10654.286</v>
      </c>
      <c r="AM424" s="94">
        <v>-5692.6540000000005</v>
      </c>
      <c r="AN424" s="94">
        <v>82.99</v>
      </c>
      <c r="AO424" s="94">
        <v>89.71</v>
      </c>
      <c r="AP424" s="94">
        <v>205.15</v>
      </c>
      <c r="AQ424" s="94">
        <v>181.75</v>
      </c>
      <c r="AR424" s="94">
        <v>186.33</v>
      </c>
      <c r="AS424" s="94">
        <v>127.94</v>
      </c>
      <c r="AT424" s="94">
        <v>18.82</v>
      </c>
      <c r="AU424" s="94">
        <v>53.81</v>
      </c>
      <c r="AV424" s="94">
        <v>110.1</v>
      </c>
      <c r="AW424" s="94">
        <v>142.06</v>
      </c>
      <c r="AX424" s="66">
        <v>116.37301265822786</v>
      </c>
      <c r="AY424" s="66">
        <v>86.033050632911397</v>
      </c>
      <c r="AZ424" s="66">
        <v>117.53164556962025</v>
      </c>
      <c r="BA424" s="66">
        <v>54.405063291139243</v>
      </c>
      <c r="BB424" s="66">
        <v>-1.1586329113923881</v>
      </c>
      <c r="BC424" s="66">
        <v>31.627987341772155</v>
      </c>
      <c r="BD424" s="66">
        <v>99.01419493807218</v>
      </c>
      <c r="BE424" s="67">
        <v>158.13427175430434</v>
      </c>
      <c r="BF424" s="59">
        <f t="shared" si="87"/>
        <v>0</v>
      </c>
      <c r="BG424" s="59"/>
      <c r="BH424" s="59"/>
      <c r="BI424" s="60">
        <f t="shared" si="100"/>
        <v>5941.5983673758437</v>
      </c>
      <c r="BJ424" s="59">
        <f t="shared" si="88"/>
        <v>5941.5983673758437</v>
      </c>
      <c r="BK424" s="69">
        <f t="shared" si="89"/>
        <v>3416.1116064105786</v>
      </c>
      <c r="BL424" s="69">
        <f t="shared" si="89"/>
        <v>2525.4867609652647</v>
      </c>
      <c r="BM424" s="69">
        <f t="shared" si="90"/>
        <v>40379.833763887851</v>
      </c>
      <c r="BN424" s="69">
        <f t="shared" si="91"/>
        <v>1736.5849255102571</v>
      </c>
      <c r="BO424" s="69">
        <f t="shared" si="92"/>
        <v>38643.248838377593</v>
      </c>
      <c r="BP424" s="69">
        <f t="shared" si="93"/>
        <v>39927.083426930811</v>
      </c>
      <c r="BQ424" s="69">
        <f t="shared" si="94"/>
        <v>1283.8345885532199</v>
      </c>
      <c r="BR424" s="69">
        <f t="shared" si="95"/>
        <v>38643.248838377593</v>
      </c>
      <c r="BS424" s="69">
        <f t="shared" si="96"/>
        <v>-36963.72215747727</v>
      </c>
      <c r="BT424" s="69">
        <f t="shared" si="97"/>
        <v>-37401.596665965546</v>
      </c>
      <c r="BU424" s="69">
        <f t="shared" si="98"/>
        <v>-74365.318823442823</v>
      </c>
      <c r="BV424" s="83">
        <f t="shared" si="86"/>
        <v>0</v>
      </c>
    </row>
    <row r="425" spans="1:74" x14ac:dyDescent="0.25">
      <c r="A425" s="91">
        <v>43</v>
      </c>
      <c r="B425" s="91">
        <v>417</v>
      </c>
      <c r="C425" s="91">
        <v>426023</v>
      </c>
      <c r="D425" s="91">
        <v>425904</v>
      </c>
      <c r="E425" s="63" t="s">
        <v>557</v>
      </c>
      <c r="F425" s="91" t="s">
        <v>558</v>
      </c>
      <c r="G425" s="55">
        <v>20</v>
      </c>
      <c r="H425" s="55">
        <v>20</v>
      </c>
      <c r="I425" s="94">
        <v>37.479999999999997</v>
      </c>
      <c r="J425" s="94">
        <v>502.32</v>
      </c>
      <c r="K425" s="65">
        <f t="shared" si="99"/>
        <v>539.79999999999995</v>
      </c>
      <c r="L425" s="94">
        <v>0</v>
      </c>
      <c r="M425" s="94">
        <v>0</v>
      </c>
      <c r="N425" s="94">
        <v>37.479999999999997</v>
      </c>
      <c r="O425" s="94">
        <v>502.32</v>
      </c>
      <c r="P425" s="94">
        <v>0</v>
      </c>
      <c r="Q425" s="94">
        <v>0</v>
      </c>
      <c r="R425" s="94">
        <v>223.36</v>
      </c>
      <c r="S425" s="94">
        <v>693.04</v>
      </c>
      <c r="T425" s="94">
        <v>0</v>
      </c>
      <c r="U425" s="94">
        <v>0</v>
      </c>
      <c r="V425" s="94">
        <v>223.36</v>
      </c>
      <c r="W425" s="94">
        <v>693.04</v>
      </c>
      <c r="X425" s="94">
        <v>0</v>
      </c>
      <c r="Y425" s="94">
        <v>0</v>
      </c>
      <c r="Z425" s="94">
        <v>4.58</v>
      </c>
      <c r="AA425" s="94">
        <v>0</v>
      </c>
      <c r="AB425" s="94">
        <v>0</v>
      </c>
      <c r="AC425" s="94">
        <v>0</v>
      </c>
      <c r="AD425" s="94">
        <v>4.58</v>
      </c>
      <c r="AE425" s="94">
        <v>0</v>
      </c>
      <c r="AF425" s="94">
        <v>0</v>
      </c>
      <c r="AG425" s="94">
        <v>0</v>
      </c>
      <c r="AH425" s="94">
        <v>373.94</v>
      </c>
      <c r="AI425" s="94">
        <v>1156.04</v>
      </c>
      <c r="AJ425" s="94">
        <v>509</v>
      </c>
      <c r="AK425" s="94">
        <v>1429</v>
      </c>
      <c r="AL425" s="94">
        <v>-135.06</v>
      </c>
      <c r="AM425" s="94">
        <v>-272.95999999999998</v>
      </c>
      <c r="AN425" s="94">
        <v>73.47</v>
      </c>
      <c r="AO425" s="94">
        <v>80.900000000000006</v>
      </c>
      <c r="AP425" s="94">
        <v>11.17</v>
      </c>
      <c r="AQ425" s="94">
        <v>34.65</v>
      </c>
      <c r="AR425" s="94">
        <v>0</v>
      </c>
      <c r="AS425" s="94">
        <v>0</v>
      </c>
      <c r="AT425" s="94">
        <v>11.17</v>
      </c>
      <c r="AU425" s="94">
        <v>34.65</v>
      </c>
      <c r="AV425" s="94">
        <v>0</v>
      </c>
      <c r="AW425" s="94">
        <v>0</v>
      </c>
      <c r="AX425" s="66">
        <v>1.8739999999999999</v>
      </c>
      <c r="AY425" s="66">
        <v>25.116</v>
      </c>
      <c r="AZ425" s="66">
        <v>0</v>
      </c>
      <c r="BA425" s="66">
        <v>0</v>
      </c>
      <c r="BB425" s="66">
        <v>1.8739999999999999</v>
      </c>
      <c r="BC425" s="66">
        <v>25.116</v>
      </c>
      <c r="BD425" s="66">
        <v>0</v>
      </c>
      <c r="BE425" s="67">
        <v>0</v>
      </c>
      <c r="BF425" s="59">
        <f t="shared" si="87"/>
        <v>0</v>
      </c>
      <c r="BG425" s="59"/>
      <c r="BH425" s="59"/>
      <c r="BI425" s="60">
        <f t="shared" si="100"/>
        <v>200.57904646434079</v>
      </c>
      <c r="BJ425" s="59">
        <f t="shared" si="88"/>
        <v>200.57904646434079</v>
      </c>
      <c r="BK425" s="69">
        <f t="shared" si="89"/>
        <v>13.926829680406618</v>
      </c>
      <c r="BL425" s="69">
        <f t="shared" si="89"/>
        <v>186.65221678393416</v>
      </c>
      <c r="BM425" s="69">
        <f t="shared" si="90"/>
        <v>9790.1806943233405</v>
      </c>
      <c r="BN425" s="69">
        <f t="shared" si="91"/>
        <v>7.0797225821773058</v>
      </c>
      <c r="BO425" s="69">
        <f t="shared" si="92"/>
        <v>9783.1009717411634</v>
      </c>
      <c r="BP425" s="69">
        <f t="shared" si="93"/>
        <v>9877.9858769567272</v>
      </c>
      <c r="BQ425" s="69">
        <f t="shared" si="94"/>
        <v>94.88490521556308</v>
      </c>
      <c r="BR425" s="69">
        <f t="shared" si="95"/>
        <v>9783.1009717411634</v>
      </c>
      <c r="BS425" s="69">
        <f t="shared" si="96"/>
        <v>-9776.2538646429348</v>
      </c>
      <c r="BT425" s="69">
        <f t="shared" si="97"/>
        <v>-9691.3336601727933</v>
      </c>
      <c r="BU425" s="69">
        <f t="shared" si="98"/>
        <v>-19467.587524815728</v>
      </c>
      <c r="BV425" s="83">
        <f t="shared" si="86"/>
        <v>0</v>
      </c>
    </row>
    <row r="426" spans="1:74" ht="15" customHeight="1" x14ac:dyDescent="0.25">
      <c r="A426" s="91">
        <v>43</v>
      </c>
      <c r="B426" s="91">
        <v>419</v>
      </c>
      <c r="C426" s="91">
        <v>325903</v>
      </c>
      <c r="D426" s="91">
        <v>429002</v>
      </c>
      <c r="E426" s="63" t="s">
        <v>559</v>
      </c>
      <c r="F426" s="91" t="s">
        <v>560</v>
      </c>
      <c r="G426" s="55">
        <v>80</v>
      </c>
      <c r="H426" s="55">
        <v>80</v>
      </c>
      <c r="I426" s="94">
        <v>45446.813999999998</v>
      </c>
      <c r="J426" s="94">
        <v>11271.08</v>
      </c>
      <c r="K426" s="65">
        <f t="shared" si="99"/>
        <v>56717.894</v>
      </c>
      <c r="L426" s="94">
        <v>33949</v>
      </c>
      <c r="M426" s="94">
        <v>6170</v>
      </c>
      <c r="N426" s="94">
        <v>11497.814</v>
      </c>
      <c r="O426" s="94">
        <v>5101.08</v>
      </c>
      <c r="P426" s="94">
        <v>133.87</v>
      </c>
      <c r="Q426" s="94">
        <v>182.68</v>
      </c>
      <c r="R426" s="94">
        <v>66527.964000000007</v>
      </c>
      <c r="S426" s="94">
        <v>21611.896000000001</v>
      </c>
      <c r="T426" s="94">
        <v>48454</v>
      </c>
      <c r="U426" s="94">
        <v>10616</v>
      </c>
      <c r="V426" s="94">
        <v>18073.964</v>
      </c>
      <c r="W426" s="94">
        <v>10995.896000000001</v>
      </c>
      <c r="X426" s="94">
        <v>137.30000000000001</v>
      </c>
      <c r="Y426" s="94">
        <v>203.58</v>
      </c>
      <c r="Z426" s="94">
        <v>10890.4</v>
      </c>
      <c r="AA426" s="94">
        <v>10846.6</v>
      </c>
      <c r="AB426" s="94">
        <v>12911</v>
      </c>
      <c r="AC426" s="94">
        <v>12819</v>
      </c>
      <c r="AD426" s="94">
        <v>-2020.6</v>
      </c>
      <c r="AE426" s="94">
        <v>-1972.4</v>
      </c>
      <c r="AF426" s="94">
        <v>84.35</v>
      </c>
      <c r="AG426" s="94">
        <v>84.61</v>
      </c>
      <c r="AH426" s="94">
        <v>79513.225000000006</v>
      </c>
      <c r="AI426" s="94">
        <v>33834.906999999999</v>
      </c>
      <c r="AJ426" s="94">
        <v>72188</v>
      </c>
      <c r="AK426" s="94">
        <v>29493</v>
      </c>
      <c r="AL426" s="94">
        <v>7325.2250000000004</v>
      </c>
      <c r="AM426" s="94">
        <v>4341.9070000000002</v>
      </c>
      <c r="AN426" s="94">
        <v>110.15</v>
      </c>
      <c r="AO426" s="94">
        <v>114.72</v>
      </c>
      <c r="AP426" s="94">
        <v>831.6</v>
      </c>
      <c r="AQ426" s="94">
        <v>270.14999999999998</v>
      </c>
      <c r="AR426" s="94">
        <v>605.67999999999995</v>
      </c>
      <c r="AS426" s="94">
        <v>132.69999999999999</v>
      </c>
      <c r="AT426" s="94">
        <v>225.92</v>
      </c>
      <c r="AU426" s="94">
        <v>137.44999999999999</v>
      </c>
      <c r="AV426" s="94">
        <v>137.30000000000001</v>
      </c>
      <c r="AW426" s="94">
        <v>203.58</v>
      </c>
      <c r="AX426" s="66">
        <v>568.08517499999994</v>
      </c>
      <c r="AY426" s="66">
        <v>140.88849999999999</v>
      </c>
      <c r="AZ426" s="66">
        <v>424.36250000000001</v>
      </c>
      <c r="BA426" s="66">
        <v>77.125</v>
      </c>
      <c r="BB426" s="66">
        <v>143.72267499999992</v>
      </c>
      <c r="BC426" s="66">
        <v>63.763499999999993</v>
      </c>
      <c r="BD426" s="66">
        <v>133.86790185277914</v>
      </c>
      <c r="BE426" s="67">
        <v>182.67552674230146</v>
      </c>
      <c r="BF426" s="59">
        <f t="shared" si="87"/>
        <v>0</v>
      </c>
      <c r="BG426" s="59"/>
      <c r="BH426" s="59"/>
      <c r="BI426" s="60">
        <f t="shared" si="100"/>
        <v>21075.252122981765</v>
      </c>
      <c r="BJ426" s="59">
        <f t="shared" si="88"/>
        <v>21075.252122981765</v>
      </c>
      <c r="BK426" s="69">
        <f t="shared" si="89"/>
        <v>16887.140824309474</v>
      </c>
      <c r="BL426" s="69">
        <f t="shared" si="89"/>
        <v>4188.1112986722901</v>
      </c>
      <c r="BM426" s="69">
        <f t="shared" si="90"/>
        <v>47717.004617055682</v>
      </c>
      <c r="BN426" s="69">
        <f t="shared" si="91"/>
        <v>8584.6007300910278</v>
      </c>
      <c r="BO426" s="69">
        <f t="shared" si="92"/>
        <v>39132.403886964654</v>
      </c>
      <c r="BP426" s="69">
        <f t="shared" si="93"/>
        <v>41261.435893408809</v>
      </c>
      <c r="BQ426" s="69">
        <f t="shared" si="94"/>
        <v>2129.0320064441567</v>
      </c>
      <c r="BR426" s="69">
        <f t="shared" si="95"/>
        <v>39132.403886964654</v>
      </c>
      <c r="BS426" s="69">
        <f t="shared" si="96"/>
        <v>-30829.863792746208</v>
      </c>
      <c r="BT426" s="69">
        <f t="shared" si="97"/>
        <v>-37073.324594736521</v>
      </c>
      <c r="BU426" s="69">
        <f t="shared" si="98"/>
        <v>-67903.188387482733</v>
      </c>
      <c r="BV426" s="83">
        <f t="shared" si="86"/>
        <v>0</v>
      </c>
    </row>
    <row r="427" spans="1:74" x14ac:dyDescent="0.25">
      <c r="A427" s="91">
        <v>43</v>
      </c>
      <c r="B427" s="91">
        <v>421</v>
      </c>
      <c r="C427" s="91">
        <v>429002</v>
      </c>
      <c r="D427" s="91">
        <v>428300</v>
      </c>
      <c r="E427" s="63" t="s">
        <v>560</v>
      </c>
      <c r="F427" s="91" t="s">
        <v>554</v>
      </c>
      <c r="G427" s="55">
        <v>58</v>
      </c>
      <c r="H427" s="55">
        <v>58</v>
      </c>
      <c r="I427" s="94">
        <v>106120.803</v>
      </c>
      <c r="J427" s="94">
        <v>20152.037</v>
      </c>
      <c r="K427" s="65">
        <f t="shared" si="99"/>
        <v>126272.84</v>
      </c>
      <c r="L427" s="94">
        <v>94898</v>
      </c>
      <c r="M427" s="94">
        <v>10824</v>
      </c>
      <c r="N427" s="94">
        <v>11222.803</v>
      </c>
      <c r="O427" s="94">
        <v>9328.0370000000003</v>
      </c>
      <c r="P427" s="94">
        <v>111.83</v>
      </c>
      <c r="Q427" s="94">
        <v>186.18</v>
      </c>
      <c r="R427" s="94">
        <v>149700.87400000001</v>
      </c>
      <c r="S427" s="94">
        <v>56868.904000000002</v>
      </c>
      <c r="T427" s="94">
        <v>133731</v>
      </c>
      <c r="U427" s="94">
        <v>39720</v>
      </c>
      <c r="V427" s="94">
        <v>15969.874</v>
      </c>
      <c r="W427" s="94">
        <v>17148.903999999999</v>
      </c>
      <c r="X427" s="94">
        <v>111.94</v>
      </c>
      <c r="Y427" s="94">
        <v>143.16999999999999</v>
      </c>
      <c r="Z427" s="94">
        <v>8307.9279999999999</v>
      </c>
      <c r="AA427" s="94">
        <v>8258.4480000000003</v>
      </c>
      <c r="AB427" s="94">
        <v>9267</v>
      </c>
      <c r="AC427" s="94">
        <v>9413</v>
      </c>
      <c r="AD427" s="94">
        <v>-959.072</v>
      </c>
      <c r="AE427" s="94">
        <v>-1154.5519999999999</v>
      </c>
      <c r="AF427" s="94">
        <v>89.65</v>
      </c>
      <c r="AG427" s="94">
        <v>87.73</v>
      </c>
      <c r="AH427" s="94">
        <v>162569.48300000001</v>
      </c>
      <c r="AI427" s="94">
        <v>70389.645000000004</v>
      </c>
      <c r="AJ427" s="94">
        <v>156521</v>
      </c>
      <c r="AK427" s="94">
        <v>67547</v>
      </c>
      <c r="AL427" s="94">
        <v>6048.4830000000002</v>
      </c>
      <c r="AM427" s="94">
        <v>2842.645</v>
      </c>
      <c r="AN427" s="94">
        <v>103.86</v>
      </c>
      <c r="AO427" s="94">
        <v>104.21</v>
      </c>
      <c r="AP427" s="94">
        <v>2581.0500000000002</v>
      </c>
      <c r="AQ427" s="94">
        <v>980.5</v>
      </c>
      <c r="AR427" s="94">
        <v>2305.71</v>
      </c>
      <c r="AS427" s="94">
        <v>684.83</v>
      </c>
      <c r="AT427" s="94">
        <v>275.33999999999997</v>
      </c>
      <c r="AU427" s="94">
        <v>295.67</v>
      </c>
      <c r="AV427" s="94">
        <v>111.94</v>
      </c>
      <c r="AW427" s="94">
        <v>143.16999999999999</v>
      </c>
      <c r="AX427" s="66">
        <v>1829.6690172413794</v>
      </c>
      <c r="AY427" s="66">
        <v>347.44891379310343</v>
      </c>
      <c r="AZ427" s="66">
        <v>1636.1724137931035</v>
      </c>
      <c r="BA427" s="66">
        <v>186.62068965517241</v>
      </c>
      <c r="BB427" s="66">
        <v>193.49660344827589</v>
      </c>
      <c r="BC427" s="66">
        <v>160.82822413793102</v>
      </c>
      <c r="BD427" s="66">
        <v>111.82617441884972</v>
      </c>
      <c r="BE427" s="67">
        <v>186.17920362158168</v>
      </c>
      <c r="BF427" s="59">
        <f t="shared" si="87"/>
        <v>0</v>
      </c>
      <c r="BG427" s="59"/>
      <c r="BH427" s="59"/>
      <c r="BI427" s="60">
        <f t="shared" si="100"/>
        <v>46920.49989170854</v>
      </c>
      <c r="BJ427" s="59">
        <f t="shared" si="88"/>
        <v>46920.49989170854</v>
      </c>
      <c r="BK427" s="69">
        <f t="shared" si="89"/>
        <v>39432.399918062532</v>
      </c>
      <c r="BL427" s="69">
        <f t="shared" si="89"/>
        <v>7488.099973646008</v>
      </c>
      <c r="BM427" s="69">
        <f t="shared" si="90"/>
        <v>48416.506303585367</v>
      </c>
      <c r="BN427" s="69">
        <f t="shared" si="91"/>
        <v>20045.513485535997</v>
      </c>
      <c r="BO427" s="69">
        <f t="shared" si="92"/>
        <v>28370.992818049373</v>
      </c>
      <c r="BP427" s="69">
        <f t="shared" si="93"/>
        <v>32177.578501767959</v>
      </c>
      <c r="BQ427" s="69">
        <f t="shared" si="94"/>
        <v>3806.5856837185861</v>
      </c>
      <c r="BR427" s="69">
        <f t="shared" si="95"/>
        <v>28370.992818049373</v>
      </c>
      <c r="BS427" s="69">
        <f t="shared" si="96"/>
        <v>-8984.1063855228349</v>
      </c>
      <c r="BT427" s="69">
        <f t="shared" si="97"/>
        <v>-24689.478528121952</v>
      </c>
      <c r="BU427" s="69">
        <f t="shared" si="98"/>
        <v>-33673.584913644787</v>
      </c>
      <c r="BV427" s="83">
        <f t="shared" si="86"/>
        <v>0</v>
      </c>
    </row>
    <row r="428" spans="1:74" ht="15" customHeight="1" x14ac:dyDescent="0.25">
      <c r="A428" s="91">
        <v>43</v>
      </c>
      <c r="B428" s="91">
        <v>423</v>
      </c>
      <c r="C428" s="91">
        <v>425054</v>
      </c>
      <c r="D428" s="91">
        <v>425016</v>
      </c>
      <c r="E428" s="63" t="s">
        <v>561</v>
      </c>
      <c r="F428" s="91" t="s">
        <v>562</v>
      </c>
      <c r="G428" s="55">
        <v>7</v>
      </c>
      <c r="H428" s="55">
        <v>7</v>
      </c>
      <c r="I428" s="94">
        <v>0</v>
      </c>
      <c r="J428" s="94">
        <v>0</v>
      </c>
      <c r="K428" s="65">
        <f t="shared" si="99"/>
        <v>0</v>
      </c>
      <c r="L428" s="94">
        <v>0</v>
      </c>
      <c r="M428" s="94">
        <v>0</v>
      </c>
      <c r="N428" s="94">
        <v>0</v>
      </c>
      <c r="O428" s="94">
        <v>0</v>
      </c>
      <c r="P428" s="94">
        <v>0</v>
      </c>
      <c r="Q428" s="94">
        <v>0</v>
      </c>
      <c r="R428" s="94">
        <v>0</v>
      </c>
      <c r="S428" s="94">
        <v>0</v>
      </c>
      <c r="T428" s="94"/>
      <c r="U428" s="94"/>
      <c r="V428" s="94">
        <v>0</v>
      </c>
      <c r="W428" s="94">
        <v>0</v>
      </c>
      <c r="X428" s="94">
        <v>0</v>
      </c>
      <c r="Y428" s="94">
        <v>0</v>
      </c>
      <c r="Z428" s="94">
        <v>0</v>
      </c>
      <c r="AA428" s="94">
        <v>0</v>
      </c>
      <c r="AB428" s="94"/>
      <c r="AC428" s="94"/>
      <c r="AD428" s="94">
        <v>0</v>
      </c>
      <c r="AE428" s="94">
        <v>0</v>
      </c>
      <c r="AF428" s="94">
        <v>0</v>
      </c>
      <c r="AG428" s="94">
        <v>0</v>
      </c>
      <c r="AH428" s="94">
        <v>0</v>
      </c>
      <c r="AI428" s="94">
        <v>0</v>
      </c>
      <c r="AJ428" s="94"/>
      <c r="AK428" s="94"/>
      <c r="AL428" s="94">
        <v>0</v>
      </c>
      <c r="AM428" s="94">
        <v>0</v>
      </c>
      <c r="AN428" s="94">
        <v>0</v>
      </c>
      <c r="AO428" s="94">
        <v>0</v>
      </c>
      <c r="AP428" s="94">
        <v>0</v>
      </c>
      <c r="AQ428" s="94">
        <v>0</v>
      </c>
      <c r="AR428" s="94"/>
      <c r="AS428" s="94"/>
      <c r="AT428" s="94">
        <v>0</v>
      </c>
      <c r="AU428" s="94">
        <v>0</v>
      </c>
      <c r="AV428" s="94">
        <v>0</v>
      </c>
      <c r="AW428" s="94">
        <v>0</v>
      </c>
      <c r="AX428" s="66">
        <v>0</v>
      </c>
      <c r="AY428" s="66">
        <v>0</v>
      </c>
      <c r="AZ428" s="66">
        <v>0</v>
      </c>
      <c r="BA428" s="66">
        <v>0</v>
      </c>
      <c r="BB428" s="66">
        <v>0</v>
      </c>
      <c r="BC428" s="66">
        <v>0</v>
      </c>
      <c r="BD428" s="66">
        <v>0</v>
      </c>
      <c r="BE428" s="67">
        <v>0</v>
      </c>
      <c r="BF428" s="59">
        <f t="shared" si="87"/>
        <v>0</v>
      </c>
      <c r="BG428" s="59"/>
      <c r="BH428" s="59"/>
      <c r="BI428" s="60">
        <f t="shared" si="100"/>
        <v>0</v>
      </c>
      <c r="BJ428" s="59">
        <f t="shared" si="88"/>
        <v>0</v>
      </c>
      <c r="BK428" s="69">
        <f t="shared" si="89"/>
        <v>0</v>
      </c>
      <c r="BL428" s="69">
        <f t="shared" si="89"/>
        <v>0</v>
      </c>
      <c r="BM428" s="69">
        <f t="shared" si="90"/>
        <v>3424.0853401094073</v>
      </c>
      <c r="BN428" s="69">
        <f t="shared" si="91"/>
        <v>0</v>
      </c>
      <c r="BO428" s="69">
        <f t="shared" si="92"/>
        <v>3424.0853401094073</v>
      </c>
      <c r="BP428" s="69">
        <f t="shared" si="93"/>
        <v>3424.0853401094073</v>
      </c>
      <c r="BQ428" s="69">
        <f t="shared" si="94"/>
        <v>0</v>
      </c>
      <c r="BR428" s="69">
        <f t="shared" si="95"/>
        <v>3424.0853401094073</v>
      </c>
      <c r="BS428" s="69">
        <f t="shared" si="96"/>
        <v>-3424.0853401094073</v>
      </c>
      <c r="BT428" s="69">
        <f t="shared" si="97"/>
        <v>-3424.0853401094073</v>
      </c>
      <c r="BU428" s="69">
        <f t="shared" si="98"/>
        <v>-6848.1706802188146</v>
      </c>
      <c r="BV428" s="83">
        <f t="shared" si="86"/>
        <v>0</v>
      </c>
    </row>
    <row r="429" spans="1:74" x14ac:dyDescent="0.25">
      <c r="A429" s="91">
        <v>43</v>
      </c>
      <c r="B429" s="91">
        <v>425</v>
      </c>
      <c r="C429" s="91">
        <v>429002</v>
      </c>
      <c r="D429" s="91">
        <v>324008</v>
      </c>
      <c r="E429" s="63" t="s">
        <v>560</v>
      </c>
      <c r="F429" s="91" t="s">
        <v>563</v>
      </c>
      <c r="G429" s="55">
        <v>65</v>
      </c>
      <c r="H429" s="55">
        <v>65</v>
      </c>
      <c r="I429" s="94">
        <v>6168.5050000000001</v>
      </c>
      <c r="J429" s="94">
        <v>4672.59</v>
      </c>
      <c r="K429" s="65">
        <f t="shared" si="99"/>
        <v>10841.095000000001</v>
      </c>
      <c r="L429" s="94">
        <v>4601</v>
      </c>
      <c r="M429" s="94">
        <v>1713</v>
      </c>
      <c r="N429" s="94">
        <v>1567.5050000000001</v>
      </c>
      <c r="O429" s="94">
        <v>2959.59</v>
      </c>
      <c r="P429" s="94">
        <v>134.07</v>
      </c>
      <c r="Q429" s="94">
        <v>272.77</v>
      </c>
      <c r="R429" s="94">
        <v>10570.357</v>
      </c>
      <c r="S429" s="94">
        <v>6519.3310000000001</v>
      </c>
      <c r="T429" s="94">
        <v>6768</v>
      </c>
      <c r="U429" s="94">
        <v>2439</v>
      </c>
      <c r="V429" s="94">
        <v>3802.357</v>
      </c>
      <c r="W429" s="94">
        <v>4080.3310000000001</v>
      </c>
      <c r="X429" s="94">
        <v>156.18</v>
      </c>
      <c r="Y429" s="94">
        <v>267.3</v>
      </c>
      <c r="Z429" s="94">
        <v>432.9</v>
      </c>
      <c r="AA429" s="94">
        <v>418.34</v>
      </c>
      <c r="AB429" s="94">
        <v>3</v>
      </c>
      <c r="AC429" s="94">
        <v>0</v>
      </c>
      <c r="AD429" s="94">
        <v>429.9</v>
      </c>
      <c r="AE429" s="94">
        <v>418.34</v>
      </c>
      <c r="AF429" s="94">
        <v>14430</v>
      </c>
      <c r="AG429" s="94">
        <v>0</v>
      </c>
      <c r="AH429" s="94">
        <v>12084.257</v>
      </c>
      <c r="AI429" s="94">
        <v>9011.1</v>
      </c>
      <c r="AJ429" s="94">
        <v>6855</v>
      </c>
      <c r="AK429" s="94">
        <v>10618</v>
      </c>
      <c r="AL429" s="94">
        <v>5229.2569999999996</v>
      </c>
      <c r="AM429" s="94">
        <v>-1606.9</v>
      </c>
      <c r="AN429" s="94">
        <v>176.28</v>
      </c>
      <c r="AO429" s="94">
        <v>84.87</v>
      </c>
      <c r="AP429" s="94">
        <v>162.62</v>
      </c>
      <c r="AQ429" s="94">
        <v>100.3</v>
      </c>
      <c r="AR429" s="94">
        <v>104.12</v>
      </c>
      <c r="AS429" s="94">
        <v>37.520000000000003</v>
      </c>
      <c r="AT429" s="94">
        <v>58.5</v>
      </c>
      <c r="AU429" s="94">
        <v>62.78</v>
      </c>
      <c r="AV429" s="94">
        <v>156.19</v>
      </c>
      <c r="AW429" s="94">
        <v>267.32</v>
      </c>
      <c r="AX429" s="66">
        <v>94.900076923076924</v>
      </c>
      <c r="AY429" s="66">
        <v>71.885999999999996</v>
      </c>
      <c r="AZ429" s="66">
        <v>70.784615384615378</v>
      </c>
      <c r="BA429" s="66">
        <v>26.353846153846153</v>
      </c>
      <c r="BB429" s="66">
        <v>24.115461538461545</v>
      </c>
      <c r="BC429" s="66">
        <v>45.532153846153847</v>
      </c>
      <c r="BD429" s="66">
        <v>134.06878939361007</v>
      </c>
      <c r="BE429" s="67">
        <v>272.77232924693521</v>
      </c>
      <c r="BF429" s="59">
        <f t="shared" si="87"/>
        <v>0</v>
      </c>
      <c r="BG429" s="59"/>
      <c r="BH429" s="59"/>
      <c r="BI429" s="60">
        <f t="shared" si="100"/>
        <v>4028.3373429591202</v>
      </c>
      <c r="BJ429" s="59">
        <f t="shared" si="88"/>
        <v>4028.3373429591202</v>
      </c>
      <c r="BK429" s="69">
        <f t="shared" si="89"/>
        <v>2292.0949444433468</v>
      </c>
      <c r="BL429" s="69">
        <f t="shared" si="89"/>
        <v>1736.2423985157729</v>
      </c>
      <c r="BM429" s="69">
        <f t="shared" si="90"/>
        <v>32960.267703163416</v>
      </c>
      <c r="BN429" s="69">
        <f t="shared" si="91"/>
        <v>1165.1895450046325</v>
      </c>
      <c r="BO429" s="69">
        <f t="shared" si="92"/>
        <v>31795.07815815878</v>
      </c>
      <c r="BP429" s="69">
        <f t="shared" si="93"/>
        <v>32677.699314515659</v>
      </c>
      <c r="BQ429" s="69">
        <f t="shared" si="94"/>
        <v>882.62115635687996</v>
      </c>
      <c r="BR429" s="69">
        <f t="shared" si="95"/>
        <v>31795.07815815878</v>
      </c>
      <c r="BS429" s="69">
        <f t="shared" si="96"/>
        <v>-30668.172758720069</v>
      </c>
      <c r="BT429" s="69">
        <f t="shared" si="97"/>
        <v>-30941.456915999886</v>
      </c>
      <c r="BU429" s="69">
        <f t="shared" si="98"/>
        <v>-61609.629674719952</v>
      </c>
      <c r="BV429" s="83">
        <f t="shared" si="86"/>
        <v>0</v>
      </c>
    </row>
    <row r="430" spans="1:74" x14ac:dyDescent="0.25">
      <c r="A430" s="91">
        <v>43</v>
      </c>
      <c r="B430" s="91">
        <v>427</v>
      </c>
      <c r="C430" s="91">
        <v>448713</v>
      </c>
      <c r="D430" s="91">
        <v>425001</v>
      </c>
      <c r="E430" s="63" t="s">
        <v>564</v>
      </c>
      <c r="F430" s="91" t="s">
        <v>565</v>
      </c>
      <c r="G430" s="55">
        <v>117</v>
      </c>
      <c r="H430" s="55">
        <v>117</v>
      </c>
      <c r="I430" s="94">
        <v>1789798.7990000001</v>
      </c>
      <c r="J430" s="94">
        <v>655080.97900000005</v>
      </c>
      <c r="K430" s="65">
        <f t="shared" si="99"/>
        <v>2444879.7779999999</v>
      </c>
      <c r="L430" s="94">
        <v>2301070</v>
      </c>
      <c r="M430" s="94">
        <v>627686</v>
      </c>
      <c r="N430" s="94">
        <v>-511271.201</v>
      </c>
      <c r="O430" s="94">
        <v>27394.978999999999</v>
      </c>
      <c r="P430" s="94">
        <v>77.78</v>
      </c>
      <c r="Q430" s="94">
        <v>104.36</v>
      </c>
      <c r="R430" s="94">
        <v>2657942.0210000002</v>
      </c>
      <c r="S430" s="94">
        <v>1508949.7379999999</v>
      </c>
      <c r="T430" s="94">
        <v>3352494</v>
      </c>
      <c r="U430" s="94">
        <v>1609920</v>
      </c>
      <c r="V430" s="94">
        <v>-694551.97900000005</v>
      </c>
      <c r="W430" s="94">
        <v>-100970.262</v>
      </c>
      <c r="X430" s="94">
        <v>79.28</v>
      </c>
      <c r="Y430" s="94">
        <v>93.73</v>
      </c>
      <c r="Z430" s="94">
        <v>122874.94500000001</v>
      </c>
      <c r="AA430" s="94">
        <v>121909.96</v>
      </c>
      <c r="AB430" s="94">
        <v>147785</v>
      </c>
      <c r="AC430" s="94">
        <v>128081</v>
      </c>
      <c r="AD430" s="94">
        <v>-24910.055</v>
      </c>
      <c r="AE430" s="94">
        <v>-6171.04</v>
      </c>
      <c r="AF430" s="94">
        <v>83.14</v>
      </c>
      <c r="AG430" s="94">
        <v>95.18</v>
      </c>
      <c r="AH430" s="94">
        <v>2789827.983</v>
      </c>
      <c r="AI430" s="94">
        <v>1641612.2180000001</v>
      </c>
      <c r="AJ430" s="94">
        <v>3532485</v>
      </c>
      <c r="AK430" s="94">
        <v>1782796</v>
      </c>
      <c r="AL430" s="94">
        <v>-742657.01699999999</v>
      </c>
      <c r="AM430" s="94">
        <v>-141183.78200000001</v>
      </c>
      <c r="AN430" s="94">
        <v>78.98</v>
      </c>
      <c r="AO430" s="94">
        <v>92.08</v>
      </c>
      <c r="AP430" s="94">
        <v>22717.45</v>
      </c>
      <c r="AQ430" s="94">
        <v>12897.01</v>
      </c>
      <c r="AR430" s="94">
        <v>28653.79</v>
      </c>
      <c r="AS430" s="94">
        <v>13760</v>
      </c>
      <c r="AT430" s="94">
        <v>-5936.34</v>
      </c>
      <c r="AU430" s="94">
        <v>-862.99</v>
      </c>
      <c r="AV430" s="94">
        <v>79.28</v>
      </c>
      <c r="AW430" s="94">
        <v>93.73</v>
      </c>
      <c r="AX430" s="66">
        <v>15297.425632478633</v>
      </c>
      <c r="AY430" s="66">
        <v>5598.9827264957266</v>
      </c>
      <c r="AZ430" s="66">
        <v>19667.264957264957</v>
      </c>
      <c r="BA430" s="66">
        <v>5364.8376068376065</v>
      </c>
      <c r="BB430" s="66">
        <v>-4369.8393247863241</v>
      </c>
      <c r="BC430" s="66">
        <v>234.14511965812017</v>
      </c>
      <c r="BD430" s="66">
        <v>77.781153941427249</v>
      </c>
      <c r="BE430" s="67">
        <v>104.36444002255907</v>
      </c>
      <c r="BF430" s="59">
        <f t="shared" si="87"/>
        <v>0</v>
      </c>
      <c r="BG430" s="59"/>
      <c r="BH430" s="59"/>
      <c r="BI430" s="60">
        <f t="shared" si="100"/>
        <v>908469.16374803486</v>
      </c>
      <c r="BJ430" s="59">
        <f t="shared" si="88"/>
        <v>908469.16374803486</v>
      </c>
      <c r="BK430" s="69">
        <f t="shared" si="89"/>
        <v>665053.97641060094</v>
      </c>
      <c r="BL430" s="69">
        <f t="shared" si="89"/>
        <v>243415.18733743401</v>
      </c>
      <c r="BM430" s="69">
        <f t="shared" si="90"/>
        <v>395312.22325763461</v>
      </c>
      <c r="BN430" s="69">
        <f t="shared" si="91"/>
        <v>338081.08257294883</v>
      </c>
      <c r="BO430" s="69">
        <f t="shared" si="92"/>
        <v>57231.140684685808</v>
      </c>
      <c r="BP430" s="69">
        <f t="shared" si="93"/>
        <v>180971.57825622044</v>
      </c>
      <c r="BQ430" s="69">
        <f t="shared" si="94"/>
        <v>123740.43757153463</v>
      </c>
      <c r="BR430" s="69">
        <f t="shared" si="95"/>
        <v>57231.140684685808</v>
      </c>
      <c r="BS430" s="69">
        <f t="shared" si="96"/>
        <v>269741.75315296632</v>
      </c>
      <c r="BT430" s="69">
        <f t="shared" si="97"/>
        <v>62443.609081213566</v>
      </c>
      <c r="BU430" s="69">
        <f t="shared" si="98"/>
        <v>332185.36223417986</v>
      </c>
      <c r="BV430" s="83">
        <f t="shared" si="86"/>
        <v>0</v>
      </c>
    </row>
    <row r="431" spans="1:74" x14ac:dyDescent="0.25">
      <c r="A431" s="91">
        <v>43</v>
      </c>
      <c r="B431" s="91">
        <v>429</v>
      </c>
      <c r="C431" s="91">
        <v>425001</v>
      </c>
      <c r="D431" s="91">
        <v>425355</v>
      </c>
      <c r="E431" s="63" t="s">
        <v>565</v>
      </c>
      <c r="F431" s="91" t="s">
        <v>566</v>
      </c>
      <c r="G431" s="55">
        <v>19</v>
      </c>
      <c r="H431" s="55">
        <v>19</v>
      </c>
      <c r="I431" s="94">
        <v>552121.19200000004</v>
      </c>
      <c r="J431" s="94">
        <v>72263.130999999994</v>
      </c>
      <c r="K431" s="65">
        <f t="shared" si="99"/>
        <v>624384.32300000009</v>
      </c>
      <c r="L431" s="94">
        <v>629237</v>
      </c>
      <c r="M431" s="94">
        <v>76732</v>
      </c>
      <c r="N431" s="94">
        <v>-77115.808000000005</v>
      </c>
      <c r="O431" s="94">
        <v>-4468.8689999999997</v>
      </c>
      <c r="P431" s="94">
        <v>87.74</v>
      </c>
      <c r="Q431" s="94">
        <v>94.18</v>
      </c>
      <c r="R431" s="94">
        <v>768735.755</v>
      </c>
      <c r="S431" s="94">
        <v>276062.42099999997</v>
      </c>
      <c r="T431" s="94">
        <v>875050</v>
      </c>
      <c r="U431" s="94">
        <v>304580</v>
      </c>
      <c r="V431" s="94">
        <v>-106314.245</v>
      </c>
      <c r="W431" s="94">
        <v>-28517.579000000002</v>
      </c>
      <c r="X431" s="94">
        <v>87.85</v>
      </c>
      <c r="Y431" s="94">
        <v>90.64</v>
      </c>
      <c r="Z431" s="94">
        <v>22375.608</v>
      </c>
      <c r="AA431" s="94">
        <v>22356.245999999999</v>
      </c>
      <c r="AB431" s="94">
        <v>22024</v>
      </c>
      <c r="AC431" s="94">
        <v>22238</v>
      </c>
      <c r="AD431" s="94">
        <v>351.608</v>
      </c>
      <c r="AE431" s="94">
        <v>118.246</v>
      </c>
      <c r="AF431" s="94">
        <v>101.6</v>
      </c>
      <c r="AG431" s="94">
        <v>100.53</v>
      </c>
      <c r="AH431" s="94">
        <v>792359.03899999999</v>
      </c>
      <c r="AI431" s="94">
        <v>299342.565</v>
      </c>
      <c r="AJ431" s="94">
        <v>898837</v>
      </c>
      <c r="AK431" s="94">
        <v>329364</v>
      </c>
      <c r="AL431" s="94">
        <v>-106477.961</v>
      </c>
      <c r="AM431" s="94">
        <v>-30021.435000000001</v>
      </c>
      <c r="AN431" s="94">
        <v>88.15</v>
      </c>
      <c r="AO431" s="94">
        <v>90.89</v>
      </c>
      <c r="AP431" s="94">
        <v>40459.78</v>
      </c>
      <c r="AQ431" s="94">
        <v>14529.6</v>
      </c>
      <c r="AR431" s="94">
        <v>46055.26</v>
      </c>
      <c r="AS431" s="94">
        <v>16030.53</v>
      </c>
      <c r="AT431" s="94">
        <v>-5595.48</v>
      </c>
      <c r="AU431" s="94">
        <v>-1500.93</v>
      </c>
      <c r="AV431" s="94">
        <v>87.85</v>
      </c>
      <c r="AW431" s="94">
        <v>90.64</v>
      </c>
      <c r="AX431" s="66">
        <v>29059.010105263162</v>
      </c>
      <c r="AY431" s="66">
        <v>3803.3226842105259</v>
      </c>
      <c r="AZ431" s="66">
        <v>33117.73684210526</v>
      </c>
      <c r="BA431" s="66">
        <v>4038.5263157894738</v>
      </c>
      <c r="BB431" s="66">
        <v>-4058.726736842098</v>
      </c>
      <c r="BC431" s="66">
        <v>-235.20363157894781</v>
      </c>
      <c r="BD431" s="66">
        <v>87.74455284733736</v>
      </c>
      <c r="BE431" s="67">
        <v>94.176003492675804</v>
      </c>
      <c r="BF431" s="59">
        <f t="shared" si="87"/>
        <v>0</v>
      </c>
      <c r="BG431" s="59"/>
      <c r="BH431" s="59"/>
      <c r="BI431" s="60">
        <f t="shared" si="100"/>
        <v>232008.91466213966</v>
      </c>
      <c r="BJ431" s="59">
        <f t="shared" si="88"/>
        <v>232008.91466213966</v>
      </c>
      <c r="BK431" s="69">
        <f t="shared" si="89"/>
        <v>205157.35869602676</v>
      </c>
      <c r="BL431" s="69">
        <f t="shared" si="89"/>
        <v>26851.555966112901</v>
      </c>
      <c r="BM431" s="69">
        <f t="shared" si="90"/>
        <v>113585.96489596767</v>
      </c>
      <c r="BN431" s="69">
        <f t="shared" si="91"/>
        <v>104292.01897281356</v>
      </c>
      <c r="BO431" s="69">
        <f t="shared" si="92"/>
        <v>9293.9459231541059</v>
      </c>
      <c r="BP431" s="69">
        <f t="shared" si="93"/>
        <v>22943.970480238866</v>
      </c>
      <c r="BQ431" s="69">
        <f t="shared" si="94"/>
        <v>13650.024557084762</v>
      </c>
      <c r="BR431" s="69">
        <f t="shared" si="95"/>
        <v>9293.9459231541059</v>
      </c>
      <c r="BS431" s="69">
        <f t="shared" si="96"/>
        <v>91571.393800059086</v>
      </c>
      <c r="BT431" s="69">
        <f t="shared" si="97"/>
        <v>3907.5854858740349</v>
      </c>
      <c r="BU431" s="69">
        <f t="shared" si="98"/>
        <v>95478.979285933121</v>
      </c>
      <c r="BV431" s="83">
        <f t="shared" si="86"/>
        <v>0</v>
      </c>
    </row>
    <row r="432" spans="1:74" x14ac:dyDescent="0.25">
      <c r="A432" s="91">
        <v>43</v>
      </c>
      <c r="B432" s="91">
        <v>431</v>
      </c>
      <c r="C432" s="91">
        <v>425001</v>
      </c>
      <c r="D432" s="91">
        <v>427308</v>
      </c>
      <c r="E432" s="63" t="s">
        <v>565</v>
      </c>
      <c r="F432" s="91" t="s">
        <v>553</v>
      </c>
      <c r="G432" s="55">
        <v>114</v>
      </c>
      <c r="H432" s="55">
        <v>114</v>
      </c>
      <c r="I432" s="94">
        <v>115391.333</v>
      </c>
      <c r="J432" s="94">
        <v>475467.70699999999</v>
      </c>
      <c r="K432" s="65">
        <f t="shared" si="99"/>
        <v>590859.04</v>
      </c>
      <c r="L432" s="94">
        <v>80885</v>
      </c>
      <c r="M432" s="94">
        <v>347406</v>
      </c>
      <c r="N432" s="94">
        <v>34506.332999999999</v>
      </c>
      <c r="O432" s="94">
        <v>128061.70699999999</v>
      </c>
      <c r="P432" s="94">
        <v>142.66</v>
      </c>
      <c r="Q432" s="94">
        <v>136.86000000000001</v>
      </c>
      <c r="R432" s="94">
        <v>298873.48300000001</v>
      </c>
      <c r="S432" s="94">
        <v>690248.87</v>
      </c>
      <c r="T432" s="94">
        <v>236242</v>
      </c>
      <c r="U432" s="94">
        <v>500519</v>
      </c>
      <c r="V432" s="94">
        <v>62631.483</v>
      </c>
      <c r="W432" s="94">
        <v>189729.87</v>
      </c>
      <c r="X432" s="94">
        <v>126.51</v>
      </c>
      <c r="Y432" s="94">
        <v>137.91</v>
      </c>
      <c r="Z432" s="94">
        <v>23221.067999999999</v>
      </c>
      <c r="AA432" s="94">
        <v>23484.964</v>
      </c>
      <c r="AB432" s="94">
        <v>14883</v>
      </c>
      <c r="AC432" s="94">
        <v>14873</v>
      </c>
      <c r="AD432" s="94">
        <v>8338.0679999999993</v>
      </c>
      <c r="AE432" s="94">
        <v>8611.9639999999999</v>
      </c>
      <c r="AF432" s="94">
        <v>156.02000000000001</v>
      </c>
      <c r="AG432" s="94">
        <v>157.9</v>
      </c>
      <c r="AH432" s="94">
        <v>328170.86599999998</v>
      </c>
      <c r="AI432" s="94">
        <v>725471.91799999995</v>
      </c>
      <c r="AJ432" s="94">
        <v>266909</v>
      </c>
      <c r="AK432" s="94">
        <v>554899</v>
      </c>
      <c r="AL432" s="94">
        <v>61261.866000000002</v>
      </c>
      <c r="AM432" s="94">
        <v>170572.91800000001</v>
      </c>
      <c r="AN432" s="94">
        <v>122.95</v>
      </c>
      <c r="AO432" s="94">
        <v>130.74</v>
      </c>
      <c r="AP432" s="94">
        <v>2621.7</v>
      </c>
      <c r="AQ432" s="94">
        <v>6054.81</v>
      </c>
      <c r="AR432" s="94">
        <v>2072.3000000000002</v>
      </c>
      <c r="AS432" s="94">
        <v>4390.5200000000004</v>
      </c>
      <c r="AT432" s="94">
        <v>549.4</v>
      </c>
      <c r="AU432" s="94">
        <v>1664.29</v>
      </c>
      <c r="AV432" s="94">
        <v>126.51</v>
      </c>
      <c r="AW432" s="94">
        <v>137.91</v>
      </c>
      <c r="AX432" s="66">
        <v>1012.2046754385965</v>
      </c>
      <c r="AY432" s="66">
        <v>4170.7693596491226</v>
      </c>
      <c r="AZ432" s="66">
        <v>709.51754385964909</v>
      </c>
      <c r="BA432" s="66">
        <v>3047.4210526315787</v>
      </c>
      <c r="BB432" s="66">
        <v>302.6871315789474</v>
      </c>
      <c r="BC432" s="66">
        <v>1123.3483070175439</v>
      </c>
      <c r="BD432" s="66">
        <v>142.66097916795451</v>
      </c>
      <c r="BE432" s="67">
        <v>136.8622611584141</v>
      </c>
      <c r="BF432" s="59">
        <f t="shared" si="87"/>
        <v>0</v>
      </c>
      <c r="BG432" s="59"/>
      <c r="BH432" s="59"/>
      <c r="BI432" s="60">
        <f t="shared" si="100"/>
        <v>219551.57991484957</v>
      </c>
      <c r="BJ432" s="59">
        <f t="shared" si="88"/>
        <v>219551.57991484957</v>
      </c>
      <c r="BK432" s="69">
        <f t="shared" si="89"/>
        <v>42877.146245626565</v>
      </c>
      <c r="BL432" s="69">
        <f t="shared" si="89"/>
        <v>176674.43366922301</v>
      </c>
      <c r="BM432" s="69">
        <f t="shared" si="90"/>
        <v>77560.330448947076</v>
      </c>
      <c r="BN432" s="69">
        <f t="shared" si="91"/>
        <v>21796.654910022447</v>
      </c>
      <c r="BO432" s="69">
        <f t="shared" si="92"/>
        <v>55763.675538924632</v>
      </c>
      <c r="BP432" s="69">
        <f t="shared" si="93"/>
        <v>145576.36130050314</v>
      </c>
      <c r="BQ432" s="69">
        <f t="shared" si="94"/>
        <v>89812.685761578512</v>
      </c>
      <c r="BR432" s="69">
        <f t="shared" si="95"/>
        <v>55763.675538924632</v>
      </c>
      <c r="BS432" s="69">
        <f t="shared" si="96"/>
        <v>-34683.18420332051</v>
      </c>
      <c r="BT432" s="69">
        <f t="shared" si="97"/>
        <v>31098.072368719877</v>
      </c>
      <c r="BU432" s="69">
        <f t="shared" si="98"/>
        <v>-3585.1118346006333</v>
      </c>
      <c r="BV432" s="83">
        <f t="shared" si="86"/>
        <v>0</v>
      </c>
    </row>
    <row r="433" spans="1:74" x14ac:dyDescent="0.25">
      <c r="A433" s="91">
        <v>43</v>
      </c>
      <c r="B433" s="91">
        <v>433</v>
      </c>
      <c r="C433" s="91">
        <v>427308</v>
      </c>
      <c r="D433" s="91">
        <v>426201</v>
      </c>
      <c r="E433" s="63" t="s">
        <v>553</v>
      </c>
      <c r="F433" s="91" t="s">
        <v>567</v>
      </c>
      <c r="G433" s="55">
        <v>99</v>
      </c>
      <c r="H433" s="55">
        <v>99</v>
      </c>
      <c r="I433" s="94">
        <v>23995.708999999999</v>
      </c>
      <c r="J433" s="94">
        <v>89920.81</v>
      </c>
      <c r="K433" s="65">
        <f t="shared" si="99"/>
        <v>113916.519</v>
      </c>
      <c r="L433" s="94">
        <v>8688</v>
      </c>
      <c r="M433" s="94">
        <v>75709</v>
      </c>
      <c r="N433" s="94">
        <v>15307.709000000001</v>
      </c>
      <c r="O433" s="94">
        <v>14211.81</v>
      </c>
      <c r="P433" s="94">
        <v>276.19</v>
      </c>
      <c r="Q433" s="94">
        <v>118.77</v>
      </c>
      <c r="R433" s="94">
        <v>65617.603000000003</v>
      </c>
      <c r="S433" s="94">
        <v>129106.659</v>
      </c>
      <c r="T433" s="94">
        <v>34872</v>
      </c>
      <c r="U433" s="94">
        <v>105518</v>
      </c>
      <c r="V433" s="94">
        <v>30745.602999999999</v>
      </c>
      <c r="W433" s="94">
        <v>23588.659</v>
      </c>
      <c r="X433" s="94">
        <v>188.17</v>
      </c>
      <c r="Y433" s="94">
        <v>122.36</v>
      </c>
      <c r="Z433" s="94">
        <v>10444.689</v>
      </c>
      <c r="AA433" s="94">
        <v>10279.856</v>
      </c>
      <c r="AB433" s="94">
        <v>9974</v>
      </c>
      <c r="AC433" s="94">
        <v>9956</v>
      </c>
      <c r="AD433" s="94">
        <v>470.68900000000002</v>
      </c>
      <c r="AE433" s="94">
        <v>323.85599999999999</v>
      </c>
      <c r="AF433" s="94">
        <v>104.72</v>
      </c>
      <c r="AG433" s="94">
        <v>103.25</v>
      </c>
      <c r="AH433" s="94">
        <v>86646.297999999995</v>
      </c>
      <c r="AI433" s="94">
        <v>159761.329</v>
      </c>
      <c r="AJ433" s="94">
        <v>81437</v>
      </c>
      <c r="AK433" s="94">
        <v>167838</v>
      </c>
      <c r="AL433" s="94">
        <v>5209.2979999999998</v>
      </c>
      <c r="AM433" s="94">
        <v>-8076.6710000000003</v>
      </c>
      <c r="AN433" s="94">
        <v>106.4</v>
      </c>
      <c r="AO433" s="94">
        <v>95.19</v>
      </c>
      <c r="AP433" s="94">
        <v>662.8</v>
      </c>
      <c r="AQ433" s="94">
        <v>1304.1099999999999</v>
      </c>
      <c r="AR433" s="94">
        <v>352.24</v>
      </c>
      <c r="AS433" s="94">
        <v>1065.8399999999999</v>
      </c>
      <c r="AT433" s="94">
        <v>310.56</v>
      </c>
      <c r="AU433" s="94">
        <v>238.27</v>
      </c>
      <c r="AV433" s="94">
        <v>188.17</v>
      </c>
      <c r="AW433" s="94">
        <v>122.36</v>
      </c>
      <c r="AX433" s="66">
        <v>242.38089898989898</v>
      </c>
      <c r="AY433" s="66">
        <v>908.2910101010101</v>
      </c>
      <c r="AZ433" s="66">
        <v>87.757575757575751</v>
      </c>
      <c r="BA433" s="66">
        <v>764.73737373737379</v>
      </c>
      <c r="BB433" s="66">
        <v>154.62332323232323</v>
      </c>
      <c r="BC433" s="66">
        <v>143.55363636363631</v>
      </c>
      <c r="BD433" s="66">
        <v>276.19370395948437</v>
      </c>
      <c r="BE433" s="67">
        <v>118.77162556631311</v>
      </c>
      <c r="BF433" s="59">
        <f t="shared" si="87"/>
        <v>0</v>
      </c>
      <c r="BG433" s="59"/>
      <c r="BH433" s="59"/>
      <c r="BI433" s="60">
        <f t="shared" si="100"/>
        <v>42329.134415629793</v>
      </c>
      <c r="BJ433" s="59">
        <f t="shared" si="88"/>
        <v>42329.134415629793</v>
      </c>
      <c r="BK433" s="69">
        <f t="shared" si="89"/>
        <v>8916.3327722412014</v>
      </c>
      <c r="BL433" s="69">
        <f t="shared" si="89"/>
        <v>33412.801643388586</v>
      </c>
      <c r="BM433" s="69">
        <f t="shared" si="90"/>
        <v>52958.979556187463</v>
      </c>
      <c r="BN433" s="69">
        <f t="shared" si="91"/>
        <v>4532.6297460687092</v>
      </c>
      <c r="BO433" s="69">
        <f t="shared" si="92"/>
        <v>48426.349810118758</v>
      </c>
      <c r="BP433" s="69">
        <f t="shared" si="93"/>
        <v>65411.792423904102</v>
      </c>
      <c r="BQ433" s="69">
        <f t="shared" si="94"/>
        <v>16985.442613785348</v>
      </c>
      <c r="BR433" s="69">
        <f t="shared" si="95"/>
        <v>48426.349810118758</v>
      </c>
      <c r="BS433" s="69">
        <f t="shared" si="96"/>
        <v>-44042.646783946264</v>
      </c>
      <c r="BT433" s="69">
        <f t="shared" si="97"/>
        <v>-31998.990780515516</v>
      </c>
      <c r="BU433" s="69">
        <f t="shared" si="98"/>
        <v>-76041.63756446178</v>
      </c>
      <c r="BV433" s="83">
        <f t="shared" si="86"/>
        <v>0</v>
      </c>
    </row>
    <row r="434" spans="1:74" ht="15" customHeight="1" x14ac:dyDescent="0.25">
      <c r="A434" s="91">
        <v>43</v>
      </c>
      <c r="B434" s="91">
        <v>435</v>
      </c>
      <c r="C434" s="91">
        <v>426201</v>
      </c>
      <c r="D434" s="91">
        <v>326108</v>
      </c>
      <c r="E434" s="63" t="s">
        <v>567</v>
      </c>
      <c r="F434" s="91" t="s">
        <v>568</v>
      </c>
      <c r="G434" s="55">
        <v>78</v>
      </c>
      <c r="H434" s="55">
        <v>78</v>
      </c>
      <c r="I434" s="94">
        <v>1073.0840000000001</v>
      </c>
      <c r="J434" s="94">
        <v>3691.8110000000001</v>
      </c>
      <c r="K434" s="65">
        <f t="shared" si="99"/>
        <v>4764.8950000000004</v>
      </c>
      <c r="L434" s="94">
        <v>220</v>
      </c>
      <c r="M434" s="94">
        <v>306</v>
      </c>
      <c r="N434" s="94">
        <v>853.08399999999995</v>
      </c>
      <c r="O434" s="94">
        <v>3385.8110000000001</v>
      </c>
      <c r="P434" s="94">
        <v>487.77</v>
      </c>
      <c r="Q434" s="94">
        <v>1206.47</v>
      </c>
      <c r="R434" s="94">
        <v>2819.623</v>
      </c>
      <c r="S434" s="94">
        <v>5603.6289999999999</v>
      </c>
      <c r="T434" s="94">
        <v>429</v>
      </c>
      <c r="U434" s="94">
        <v>427</v>
      </c>
      <c r="V434" s="94">
        <v>2390.623</v>
      </c>
      <c r="W434" s="94">
        <v>5176.6289999999999</v>
      </c>
      <c r="X434" s="94">
        <v>657.25</v>
      </c>
      <c r="Y434" s="94">
        <v>1312.33</v>
      </c>
      <c r="Z434" s="94">
        <v>7395.5460000000003</v>
      </c>
      <c r="AA434" s="94">
        <v>7302.326</v>
      </c>
      <c r="AB434" s="94">
        <v>7061</v>
      </c>
      <c r="AC434" s="94">
        <v>7021</v>
      </c>
      <c r="AD434" s="94">
        <v>334.54599999999999</v>
      </c>
      <c r="AE434" s="94">
        <v>281.32600000000002</v>
      </c>
      <c r="AF434" s="94">
        <v>104.74</v>
      </c>
      <c r="AG434" s="94">
        <v>104.01</v>
      </c>
      <c r="AH434" s="94">
        <v>11628.169</v>
      </c>
      <c r="AI434" s="94">
        <v>17925.955000000002</v>
      </c>
      <c r="AJ434" s="94">
        <v>11601</v>
      </c>
      <c r="AK434" s="94">
        <v>22431</v>
      </c>
      <c r="AL434" s="94">
        <v>27.169</v>
      </c>
      <c r="AM434" s="94">
        <v>-4505.0450000000001</v>
      </c>
      <c r="AN434" s="94">
        <v>100.23</v>
      </c>
      <c r="AO434" s="94">
        <v>79.92</v>
      </c>
      <c r="AP434" s="94">
        <v>36.15</v>
      </c>
      <c r="AQ434" s="94">
        <v>71.84</v>
      </c>
      <c r="AR434" s="94">
        <v>5.5</v>
      </c>
      <c r="AS434" s="94">
        <v>5.47</v>
      </c>
      <c r="AT434" s="94">
        <v>30.65</v>
      </c>
      <c r="AU434" s="94">
        <v>66.37</v>
      </c>
      <c r="AV434" s="94">
        <v>657.27</v>
      </c>
      <c r="AW434" s="94">
        <v>1313.35</v>
      </c>
      <c r="AX434" s="66">
        <v>13.75748717948718</v>
      </c>
      <c r="AY434" s="66">
        <v>47.330910256410256</v>
      </c>
      <c r="AZ434" s="66">
        <v>2.8205128205128207</v>
      </c>
      <c r="BA434" s="66">
        <v>3.9230769230769229</v>
      </c>
      <c r="BB434" s="66">
        <v>10.936974358974359</v>
      </c>
      <c r="BC434" s="66">
        <v>43.407833333333336</v>
      </c>
      <c r="BD434" s="66">
        <v>487.76545454545453</v>
      </c>
      <c r="BE434" s="67">
        <v>1206.4741830065361</v>
      </c>
      <c r="BF434" s="59">
        <f t="shared" si="87"/>
        <v>0</v>
      </c>
      <c r="BG434" s="59"/>
      <c r="BH434" s="59"/>
      <c r="BI434" s="60">
        <f t="shared" si="100"/>
        <v>1770.5411181969346</v>
      </c>
      <c r="BJ434" s="59">
        <f t="shared" si="88"/>
        <v>1770.5411181969346</v>
      </c>
      <c r="BK434" s="69">
        <f t="shared" si="89"/>
        <v>398.73687568755224</v>
      </c>
      <c r="BL434" s="69">
        <f t="shared" si="89"/>
        <v>1371.8042425093822</v>
      </c>
      <c r="BM434" s="69">
        <f t="shared" si="90"/>
        <v>38356.792216347989</v>
      </c>
      <c r="BN434" s="69">
        <f t="shared" si="91"/>
        <v>202.69842655744804</v>
      </c>
      <c r="BO434" s="69">
        <f t="shared" si="92"/>
        <v>38154.093789790539</v>
      </c>
      <c r="BP434" s="69">
        <f t="shared" si="93"/>
        <v>38851.452319828706</v>
      </c>
      <c r="BQ434" s="69">
        <f t="shared" si="94"/>
        <v>697.35853003816919</v>
      </c>
      <c r="BR434" s="69">
        <f t="shared" si="95"/>
        <v>38154.093789790539</v>
      </c>
      <c r="BS434" s="69">
        <f t="shared" si="96"/>
        <v>-37958.055340660438</v>
      </c>
      <c r="BT434" s="69">
        <f t="shared" si="97"/>
        <v>-37479.648077319325</v>
      </c>
      <c r="BU434" s="69">
        <f t="shared" si="98"/>
        <v>-75437.703417979763</v>
      </c>
      <c r="BV434" s="83">
        <f t="shared" si="86"/>
        <v>0</v>
      </c>
    </row>
    <row r="435" spans="1:74" ht="15" customHeight="1" x14ac:dyDescent="0.25">
      <c r="A435" s="91">
        <v>43</v>
      </c>
      <c r="B435" s="91">
        <v>437</v>
      </c>
      <c r="C435" s="91">
        <v>425047</v>
      </c>
      <c r="D435" s="91">
        <v>428207</v>
      </c>
      <c r="E435" s="63" t="s">
        <v>569</v>
      </c>
      <c r="F435" s="91" t="s">
        <v>570</v>
      </c>
      <c r="G435" s="55">
        <v>4</v>
      </c>
      <c r="H435" s="55">
        <v>4</v>
      </c>
      <c r="I435" s="94">
        <v>8266.8220000000001</v>
      </c>
      <c r="J435" s="94">
        <v>12148.361999999999</v>
      </c>
      <c r="K435" s="65">
        <f t="shared" si="99"/>
        <v>20415.184000000001</v>
      </c>
      <c r="L435" s="94">
        <v>7183</v>
      </c>
      <c r="M435" s="94">
        <v>6055</v>
      </c>
      <c r="N435" s="94">
        <v>1083.8219999999999</v>
      </c>
      <c r="O435" s="94">
        <v>6093.3620000000001</v>
      </c>
      <c r="P435" s="94">
        <v>115.09</v>
      </c>
      <c r="Q435" s="94">
        <v>200.63</v>
      </c>
      <c r="R435" s="94">
        <v>14529.596</v>
      </c>
      <c r="S435" s="94">
        <v>19836.672999999999</v>
      </c>
      <c r="T435" s="94">
        <v>10965</v>
      </c>
      <c r="U435" s="94">
        <v>12317</v>
      </c>
      <c r="V435" s="94">
        <v>3564.596</v>
      </c>
      <c r="W435" s="94">
        <v>7519.6729999999998</v>
      </c>
      <c r="X435" s="94">
        <v>132.51</v>
      </c>
      <c r="Y435" s="94">
        <v>161.05000000000001</v>
      </c>
      <c r="Z435" s="94">
        <v>2.3559999999999999</v>
      </c>
      <c r="AA435" s="94">
        <v>9.5549999999999997</v>
      </c>
      <c r="AB435" s="94">
        <v>0</v>
      </c>
      <c r="AC435" s="94">
        <v>0</v>
      </c>
      <c r="AD435" s="94">
        <v>2.3559999999999999</v>
      </c>
      <c r="AE435" s="94">
        <v>9.5549999999999997</v>
      </c>
      <c r="AF435" s="94">
        <v>0</v>
      </c>
      <c r="AG435" s="94">
        <v>0</v>
      </c>
      <c r="AH435" s="94">
        <v>15680.744000000001</v>
      </c>
      <c r="AI435" s="94">
        <v>20661.831999999999</v>
      </c>
      <c r="AJ435" s="94">
        <v>13088</v>
      </c>
      <c r="AK435" s="94">
        <v>13725</v>
      </c>
      <c r="AL435" s="94">
        <v>2592.7440000000001</v>
      </c>
      <c r="AM435" s="94">
        <v>6936.8320000000003</v>
      </c>
      <c r="AN435" s="94">
        <v>119.81</v>
      </c>
      <c r="AO435" s="94">
        <v>150.54</v>
      </c>
      <c r="AP435" s="94">
        <v>3632.4</v>
      </c>
      <c r="AQ435" s="94">
        <v>4959.17</v>
      </c>
      <c r="AR435" s="94">
        <v>2741.25</v>
      </c>
      <c r="AS435" s="94">
        <v>3079.25</v>
      </c>
      <c r="AT435" s="94">
        <v>891.15</v>
      </c>
      <c r="AU435" s="94">
        <v>1879.92</v>
      </c>
      <c r="AV435" s="94">
        <v>132.51</v>
      </c>
      <c r="AW435" s="94">
        <v>161.05000000000001</v>
      </c>
      <c r="AX435" s="66">
        <v>2066.7055</v>
      </c>
      <c r="AY435" s="66">
        <v>3037.0904999999998</v>
      </c>
      <c r="AZ435" s="66">
        <v>1795.75</v>
      </c>
      <c r="BA435" s="66">
        <v>1513.75</v>
      </c>
      <c r="BB435" s="66">
        <v>270.95550000000003</v>
      </c>
      <c r="BC435" s="66">
        <v>1523.3404999999998</v>
      </c>
      <c r="BD435" s="66">
        <v>115.08870945287484</v>
      </c>
      <c r="BE435" s="67">
        <v>200.63355904211394</v>
      </c>
      <c r="BF435" s="59">
        <f t="shared" si="87"/>
        <v>0</v>
      </c>
      <c r="BG435" s="59"/>
      <c r="BH435" s="59"/>
      <c r="BI435" s="60">
        <f t="shared" si="100"/>
        <v>7585.8802151057189</v>
      </c>
      <c r="BJ435" s="59">
        <f t="shared" si="88"/>
        <v>7585.8802151057189</v>
      </c>
      <c r="BK435" s="69">
        <f t="shared" si="89"/>
        <v>3071.7882068366707</v>
      </c>
      <c r="BL435" s="69">
        <f t="shared" si="89"/>
        <v>4514.0920082690482</v>
      </c>
      <c r="BM435" s="69">
        <f t="shared" si="90"/>
        <v>3518.1678570013855</v>
      </c>
      <c r="BN435" s="69">
        <f t="shared" si="91"/>
        <v>1561.5476626531527</v>
      </c>
      <c r="BO435" s="69">
        <f t="shared" si="92"/>
        <v>1956.6201943482326</v>
      </c>
      <c r="BP435" s="69">
        <f t="shared" si="93"/>
        <v>4251.3649325516653</v>
      </c>
      <c r="BQ435" s="69">
        <f t="shared" si="94"/>
        <v>2294.7447382034325</v>
      </c>
      <c r="BR435" s="69">
        <f t="shared" si="95"/>
        <v>1956.6201943482326</v>
      </c>
      <c r="BS435" s="69">
        <f t="shared" si="96"/>
        <v>-446.3796501647148</v>
      </c>
      <c r="BT435" s="69">
        <f t="shared" si="97"/>
        <v>262.72707571738283</v>
      </c>
      <c r="BU435" s="69">
        <f t="shared" si="98"/>
        <v>-183.65257444733197</v>
      </c>
      <c r="BV435" s="83">
        <f t="shared" si="86"/>
        <v>0</v>
      </c>
    </row>
    <row r="436" spans="1:74" ht="15" customHeight="1" x14ac:dyDescent="0.25">
      <c r="A436" s="94">
        <v>43</v>
      </c>
      <c r="B436" s="94">
        <v>439</v>
      </c>
      <c r="C436" s="94">
        <v>448709</v>
      </c>
      <c r="D436" s="94">
        <v>448713</v>
      </c>
      <c r="E436" s="65" t="s">
        <v>571</v>
      </c>
      <c r="F436" s="94" t="s">
        <v>556</v>
      </c>
      <c r="G436" s="55">
        <v>2</v>
      </c>
      <c r="H436" s="55">
        <v>2</v>
      </c>
      <c r="I436" s="94">
        <v>13662.894</v>
      </c>
      <c r="J436" s="94">
        <v>6405.808</v>
      </c>
      <c r="K436" s="65">
        <f t="shared" si="99"/>
        <v>20068.702000000001</v>
      </c>
      <c r="L436" s="94"/>
      <c r="M436" s="94"/>
      <c r="N436" s="94">
        <v>13662.894</v>
      </c>
      <c r="O436" s="94">
        <v>6405.808</v>
      </c>
      <c r="P436" s="94">
        <v>0</v>
      </c>
      <c r="Q436" s="94">
        <v>0</v>
      </c>
      <c r="R436" s="94">
        <v>20883.125</v>
      </c>
      <c r="S436" s="94">
        <v>13114.004999999999</v>
      </c>
      <c r="T436" s="94"/>
      <c r="U436" s="94"/>
      <c r="V436" s="94">
        <v>20883.125</v>
      </c>
      <c r="W436" s="94">
        <v>13114.004999999999</v>
      </c>
      <c r="X436" s="94">
        <v>0</v>
      </c>
      <c r="Y436" s="94">
        <v>0</v>
      </c>
      <c r="Z436" s="94">
        <v>1960.604</v>
      </c>
      <c r="AA436" s="94">
        <v>1417.527</v>
      </c>
      <c r="AB436" s="94"/>
      <c r="AC436" s="94"/>
      <c r="AD436" s="94">
        <v>1960.604</v>
      </c>
      <c r="AE436" s="94">
        <v>1417.527</v>
      </c>
      <c r="AF436" s="94">
        <v>0</v>
      </c>
      <c r="AG436" s="94">
        <v>0</v>
      </c>
      <c r="AH436" s="94">
        <v>22863.649000000001</v>
      </c>
      <c r="AI436" s="94">
        <v>14589.075999999999</v>
      </c>
      <c r="AJ436" s="94"/>
      <c r="AK436" s="94"/>
      <c r="AL436" s="94">
        <v>22863.649000000001</v>
      </c>
      <c r="AM436" s="94">
        <v>14589.075999999999</v>
      </c>
      <c r="AN436" s="94">
        <v>0</v>
      </c>
      <c r="AO436" s="94">
        <v>0</v>
      </c>
      <c r="AP436" s="94">
        <v>10441.56</v>
      </c>
      <c r="AQ436" s="94">
        <v>6557</v>
      </c>
      <c r="AR436" s="94"/>
      <c r="AS436" s="94"/>
      <c r="AT436" s="94">
        <v>10441.56</v>
      </c>
      <c r="AU436" s="94">
        <v>6557</v>
      </c>
      <c r="AV436" s="94">
        <v>0</v>
      </c>
      <c r="AW436" s="94">
        <v>0</v>
      </c>
      <c r="AX436" s="66">
        <v>6831.4470000000001</v>
      </c>
      <c r="AY436" s="66">
        <v>3202.904</v>
      </c>
      <c r="AZ436" s="66">
        <v>0</v>
      </c>
      <c r="BA436" s="66">
        <v>0</v>
      </c>
      <c r="BB436" s="66">
        <v>6831.4470000000001</v>
      </c>
      <c r="BC436" s="66">
        <v>3202.904</v>
      </c>
      <c r="BD436" s="66">
        <v>0</v>
      </c>
      <c r="BE436" s="67">
        <v>0</v>
      </c>
      <c r="BF436" s="59">
        <f t="shared" si="87"/>
        <v>0</v>
      </c>
      <c r="BG436" s="59"/>
      <c r="BH436" s="59"/>
      <c r="BI436" s="60">
        <f t="shared" si="100"/>
        <v>7457.1343292645597</v>
      </c>
      <c r="BJ436" s="59">
        <f t="shared" si="88"/>
        <v>7457.1343292645597</v>
      </c>
      <c r="BK436" s="69">
        <f t="shared" si="89"/>
        <v>5076.862264659806</v>
      </c>
      <c r="BL436" s="69">
        <f t="shared" si="89"/>
        <v>2380.2720646047537</v>
      </c>
      <c r="BM436" s="69">
        <f t="shared" si="90"/>
        <v>3559.1398514349175</v>
      </c>
      <c r="BN436" s="69">
        <f t="shared" si="91"/>
        <v>2580.8297542608011</v>
      </c>
      <c r="BO436" s="69">
        <f t="shared" si="92"/>
        <v>978.31009717411632</v>
      </c>
      <c r="BP436" s="69">
        <f t="shared" si="93"/>
        <v>2188.3245997005852</v>
      </c>
      <c r="BQ436" s="69">
        <f t="shared" si="94"/>
        <v>1210.0145025264687</v>
      </c>
      <c r="BR436" s="69">
        <f t="shared" si="95"/>
        <v>978.31009717411632</v>
      </c>
      <c r="BS436" s="69">
        <f t="shared" si="96"/>
        <v>1517.7224132248884</v>
      </c>
      <c r="BT436" s="69">
        <f t="shared" si="97"/>
        <v>191.94746490416856</v>
      </c>
      <c r="BU436" s="69">
        <f t="shared" si="98"/>
        <v>1709.669878129057</v>
      </c>
      <c r="BV436" s="83">
        <f t="shared" si="86"/>
        <v>0</v>
      </c>
    </row>
    <row r="437" spans="1:74" ht="15" customHeight="1" x14ac:dyDescent="0.25">
      <c r="A437" s="91">
        <v>43</v>
      </c>
      <c r="B437" s="91">
        <v>441</v>
      </c>
      <c r="C437" s="91">
        <v>448605</v>
      </c>
      <c r="D437" s="91">
        <v>448709</v>
      </c>
      <c r="E437" s="63" t="s">
        <v>530</v>
      </c>
      <c r="F437" s="91" t="s">
        <v>571</v>
      </c>
      <c r="G437" s="55">
        <v>5</v>
      </c>
      <c r="H437" s="55">
        <v>5</v>
      </c>
      <c r="I437" s="94">
        <v>60065.004999999997</v>
      </c>
      <c r="J437" s="94">
        <v>48554.87</v>
      </c>
      <c r="K437" s="65">
        <f t="shared" si="99"/>
        <v>108619.875</v>
      </c>
      <c r="L437" s="94">
        <v>30480</v>
      </c>
      <c r="M437" s="94">
        <v>100884</v>
      </c>
      <c r="N437" s="94">
        <v>29585.005000000001</v>
      </c>
      <c r="O437" s="94">
        <v>-52329.13</v>
      </c>
      <c r="P437" s="94">
        <v>197.06</v>
      </c>
      <c r="Q437" s="94">
        <v>48.13</v>
      </c>
      <c r="R437" s="94">
        <v>97562.383000000002</v>
      </c>
      <c r="S437" s="94">
        <v>84574.331000000006</v>
      </c>
      <c r="T437" s="94">
        <v>72343</v>
      </c>
      <c r="U437" s="94">
        <v>150016</v>
      </c>
      <c r="V437" s="94">
        <v>25219.383000000002</v>
      </c>
      <c r="W437" s="94">
        <v>-65441.669000000002</v>
      </c>
      <c r="X437" s="94">
        <v>134.86000000000001</v>
      </c>
      <c r="Y437" s="94">
        <v>56.38</v>
      </c>
      <c r="Z437" s="94">
        <v>5532.7250000000004</v>
      </c>
      <c r="AA437" s="94">
        <v>5472.7550000000001</v>
      </c>
      <c r="AB437" s="94">
        <v>8417</v>
      </c>
      <c r="AC437" s="94">
        <v>8275</v>
      </c>
      <c r="AD437" s="94">
        <v>-2884.2750000000001</v>
      </c>
      <c r="AE437" s="94">
        <v>-2802.2449999999999</v>
      </c>
      <c r="AF437" s="94">
        <v>65.73</v>
      </c>
      <c r="AG437" s="94">
        <v>66.14</v>
      </c>
      <c r="AH437" s="94">
        <v>103316.428</v>
      </c>
      <c r="AI437" s="94">
        <v>90469.615999999995</v>
      </c>
      <c r="AJ437" s="94">
        <v>81518</v>
      </c>
      <c r="AK437" s="94">
        <v>159860</v>
      </c>
      <c r="AL437" s="94">
        <v>21798.428</v>
      </c>
      <c r="AM437" s="94">
        <v>-69390.384000000005</v>
      </c>
      <c r="AN437" s="94">
        <v>126.74</v>
      </c>
      <c r="AO437" s="94">
        <v>56.59</v>
      </c>
      <c r="AP437" s="94">
        <v>19512.48</v>
      </c>
      <c r="AQ437" s="94">
        <v>16914.87</v>
      </c>
      <c r="AR437" s="94">
        <v>14468.6</v>
      </c>
      <c r="AS437" s="94">
        <v>30003.200000000001</v>
      </c>
      <c r="AT437" s="94">
        <v>5043.88</v>
      </c>
      <c r="AU437" s="94">
        <v>-13088.33</v>
      </c>
      <c r="AV437" s="94">
        <v>134.86000000000001</v>
      </c>
      <c r="AW437" s="94">
        <v>56.38</v>
      </c>
      <c r="AX437" s="66">
        <v>12013.001</v>
      </c>
      <c r="AY437" s="66">
        <v>9710.9740000000002</v>
      </c>
      <c r="AZ437" s="66">
        <v>6096</v>
      </c>
      <c r="BA437" s="66">
        <v>20176.8</v>
      </c>
      <c r="BB437" s="66">
        <v>5917.0010000000002</v>
      </c>
      <c r="BC437" s="66">
        <v>-10465.825999999999</v>
      </c>
      <c r="BD437" s="66">
        <v>197.06366469816274</v>
      </c>
      <c r="BE437" s="67">
        <v>48.12940605051346</v>
      </c>
      <c r="BF437" s="59">
        <f t="shared" si="87"/>
        <v>0</v>
      </c>
      <c r="BG437" s="59"/>
      <c r="BH437" s="59"/>
      <c r="BI437" s="60">
        <f t="shared" si="100"/>
        <v>40361.005843971638</v>
      </c>
      <c r="BJ437" s="59">
        <f t="shared" si="88"/>
        <v>40361.005843971638</v>
      </c>
      <c r="BK437" s="69">
        <f t="shared" si="89"/>
        <v>22318.972635746319</v>
      </c>
      <c r="BL437" s="69">
        <f t="shared" si="89"/>
        <v>18042.033208225319</v>
      </c>
      <c r="BM437" s="69">
        <f t="shared" si="90"/>
        <v>13791.65497338067</v>
      </c>
      <c r="BN437" s="69">
        <f t="shared" si="91"/>
        <v>11345.879730445378</v>
      </c>
      <c r="BO437" s="69">
        <f t="shared" si="92"/>
        <v>2445.7752429352909</v>
      </c>
      <c r="BP437" s="69">
        <f t="shared" si="93"/>
        <v>11617.467068273696</v>
      </c>
      <c r="BQ437" s="69">
        <f t="shared" si="94"/>
        <v>9171.6918253384047</v>
      </c>
      <c r="BR437" s="69">
        <f t="shared" si="95"/>
        <v>2445.7752429352909</v>
      </c>
      <c r="BS437" s="69">
        <f t="shared" si="96"/>
        <v>8527.3176623656491</v>
      </c>
      <c r="BT437" s="69">
        <f t="shared" si="97"/>
        <v>6424.566139951623</v>
      </c>
      <c r="BU437" s="69">
        <f t="shared" si="98"/>
        <v>14951.883802317272</v>
      </c>
      <c r="BV437" s="83">
        <f t="shared" si="86"/>
        <v>0</v>
      </c>
    </row>
    <row r="438" spans="1:74" x14ac:dyDescent="0.25">
      <c r="A438" s="91">
        <v>43</v>
      </c>
      <c r="B438" s="91">
        <v>443</v>
      </c>
      <c r="C438" s="91">
        <v>448605</v>
      </c>
      <c r="D438" s="91">
        <v>448545</v>
      </c>
      <c r="E438" s="63" t="s">
        <v>530</v>
      </c>
      <c r="F438" s="91" t="s">
        <v>572</v>
      </c>
      <c r="G438" s="55">
        <v>4</v>
      </c>
      <c r="H438" s="55">
        <v>4</v>
      </c>
      <c r="I438" s="94">
        <v>733.61199999999997</v>
      </c>
      <c r="J438" s="94">
        <v>2209.3760000000002</v>
      </c>
      <c r="K438" s="65">
        <f t="shared" si="99"/>
        <v>2942.9880000000003</v>
      </c>
      <c r="L438" s="94">
        <v>318</v>
      </c>
      <c r="M438" s="94">
        <v>1524</v>
      </c>
      <c r="N438" s="94">
        <v>415.61200000000002</v>
      </c>
      <c r="O438" s="94">
        <v>685.37599999999998</v>
      </c>
      <c r="P438" s="94">
        <v>230.7</v>
      </c>
      <c r="Q438" s="94">
        <v>144.97</v>
      </c>
      <c r="R438" s="94">
        <v>1386.309</v>
      </c>
      <c r="S438" s="94">
        <v>4041.83</v>
      </c>
      <c r="T438" s="94">
        <v>668</v>
      </c>
      <c r="U438" s="94">
        <v>2926</v>
      </c>
      <c r="V438" s="94">
        <v>718.30899999999997</v>
      </c>
      <c r="W438" s="94">
        <v>1115.83</v>
      </c>
      <c r="X438" s="94">
        <v>207.53</v>
      </c>
      <c r="Y438" s="94">
        <v>138.13</v>
      </c>
      <c r="Z438" s="94">
        <v>5534.4840000000004</v>
      </c>
      <c r="AA438" s="94">
        <v>5470.6279999999997</v>
      </c>
      <c r="AB438" s="94">
        <v>2290</v>
      </c>
      <c r="AC438" s="94">
        <v>2282</v>
      </c>
      <c r="AD438" s="94">
        <v>3244.4839999999999</v>
      </c>
      <c r="AE438" s="94">
        <v>3188.6280000000002</v>
      </c>
      <c r="AF438" s="94">
        <v>241.68</v>
      </c>
      <c r="AG438" s="94">
        <v>239.73</v>
      </c>
      <c r="AH438" s="94">
        <v>6926.2250000000004</v>
      </c>
      <c r="AI438" s="94">
        <v>9514.5259999999998</v>
      </c>
      <c r="AJ438" s="94">
        <v>2968</v>
      </c>
      <c r="AK438" s="94">
        <v>5225</v>
      </c>
      <c r="AL438" s="94">
        <v>3958.2249999999999</v>
      </c>
      <c r="AM438" s="94">
        <v>4289.5259999999998</v>
      </c>
      <c r="AN438" s="94">
        <v>233.36</v>
      </c>
      <c r="AO438" s="94">
        <v>182.1</v>
      </c>
      <c r="AP438" s="94">
        <v>346.58</v>
      </c>
      <c r="AQ438" s="94">
        <v>1010.46</v>
      </c>
      <c r="AR438" s="94">
        <v>167</v>
      </c>
      <c r="AS438" s="94">
        <v>731.5</v>
      </c>
      <c r="AT438" s="94">
        <v>179.58</v>
      </c>
      <c r="AU438" s="94">
        <v>278.95999999999998</v>
      </c>
      <c r="AV438" s="94">
        <v>207.53</v>
      </c>
      <c r="AW438" s="94">
        <v>138.13999999999999</v>
      </c>
      <c r="AX438" s="66">
        <v>183.40299999999999</v>
      </c>
      <c r="AY438" s="66">
        <v>552.34400000000005</v>
      </c>
      <c r="AZ438" s="66">
        <v>79.5</v>
      </c>
      <c r="BA438" s="66">
        <v>381</v>
      </c>
      <c r="BB438" s="66">
        <v>103.90299999999999</v>
      </c>
      <c r="BC438" s="66">
        <v>171.34400000000005</v>
      </c>
      <c r="BD438" s="66">
        <v>230.69559748427673</v>
      </c>
      <c r="BE438" s="67">
        <v>144.97217847769031</v>
      </c>
      <c r="BF438" s="59">
        <f t="shared" si="87"/>
        <v>0</v>
      </c>
      <c r="BG438" s="59"/>
      <c r="BH438" s="59"/>
      <c r="BI438" s="60">
        <f t="shared" si="100"/>
        <v>1093.5563667951046</v>
      </c>
      <c r="BJ438" s="59">
        <f t="shared" si="88"/>
        <v>1093.5563667951046</v>
      </c>
      <c r="BK438" s="69">
        <f t="shared" si="89"/>
        <v>272.59576775620224</v>
      </c>
      <c r="BL438" s="69">
        <f t="shared" si="89"/>
        <v>820.96059903890227</v>
      </c>
      <c r="BM438" s="69">
        <f t="shared" si="90"/>
        <v>2095.1946191869802</v>
      </c>
      <c r="BN438" s="69">
        <f t="shared" si="91"/>
        <v>138.57442483874755</v>
      </c>
      <c r="BO438" s="69">
        <f t="shared" si="92"/>
        <v>1956.6201943482326</v>
      </c>
      <c r="BP438" s="69">
        <f t="shared" si="93"/>
        <v>2373.9566180334132</v>
      </c>
      <c r="BQ438" s="69">
        <f t="shared" si="94"/>
        <v>417.33642368518059</v>
      </c>
      <c r="BR438" s="69">
        <f t="shared" si="95"/>
        <v>1956.6201943482326</v>
      </c>
      <c r="BS438" s="69">
        <f t="shared" si="96"/>
        <v>-1822.5988514307778</v>
      </c>
      <c r="BT438" s="69">
        <f t="shared" si="97"/>
        <v>-1552.9960189945109</v>
      </c>
      <c r="BU438" s="69">
        <f t="shared" si="98"/>
        <v>-3375.5948704252887</v>
      </c>
      <c r="BV438" s="83">
        <f t="shared" si="86"/>
        <v>0</v>
      </c>
    </row>
    <row r="439" spans="1:74" ht="15" customHeight="1" x14ac:dyDescent="0.25">
      <c r="A439" s="91">
        <v>43</v>
      </c>
      <c r="B439" s="91">
        <v>445</v>
      </c>
      <c r="C439" s="91">
        <v>425001</v>
      </c>
      <c r="D439" s="91">
        <v>427721</v>
      </c>
      <c r="E439" s="63" t="s">
        <v>565</v>
      </c>
      <c r="F439" s="91" t="s">
        <v>573</v>
      </c>
      <c r="G439" s="55">
        <v>17</v>
      </c>
      <c r="H439" s="55">
        <v>17</v>
      </c>
      <c r="I439" s="94">
        <v>5397.0129999999999</v>
      </c>
      <c r="J439" s="94">
        <v>20877.603999999999</v>
      </c>
      <c r="K439" s="65">
        <f t="shared" si="99"/>
        <v>26274.616999999998</v>
      </c>
      <c r="L439" s="94">
        <v>2278</v>
      </c>
      <c r="M439" s="94">
        <v>10124</v>
      </c>
      <c r="N439" s="94">
        <v>3119.0129999999999</v>
      </c>
      <c r="O439" s="94">
        <v>10753.603999999999</v>
      </c>
      <c r="P439" s="94">
        <v>236.92</v>
      </c>
      <c r="Q439" s="94">
        <v>206.22</v>
      </c>
      <c r="R439" s="94">
        <v>12807.079</v>
      </c>
      <c r="S439" s="94">
        <v>30473.437999999998</v>
      </c>
      <c r="T439" s="94">
        <v>6535</v>
      </c>
      <c r="U439" s="94">
        <v>14580</v>
      </c>
      <c r="V439" s="94">
        <v>6272.0789999999997</v>
      </c>
      <c r="W439" s="94">
        <v>15893.438</v>
      </c>
      <c r="X439" s="94">
        <v>195.98</v>
      </c>
      <c r="Y439" s="94">
        <v>209.01</v>
      </c>
      <c r="Z439" s="94">
        <v>795.37599999999998</v>
      </c>
      <c r="AA439" s="94">
        <v>664.07399999999996</v>
      </c>
      <c r="AB439" s="94">
        <v>47</v>
      </c>
      <c r="AC439" s="94">
        <v>39</v>
      </c>
      <c r="AD439" s="94">
        <v>748.37599999999998</v>
      </c>
      <c r="AE439" s="94">
        <v>625.07399999999996</v>
      </c>
      <c r="AF439" s="94">
        <v>1692.29</v>
      </c>
      <c r="AG439" s="94">
        <v>1702.75</v>
      </c>
      <c r="AH439" s="94">
        <v>14385.626</v>
      </c>
      <c r="AI439" s="94">
        <v>32191.584999999999</v>
      </c>
      <c r="AJ439" s="94">
        <v>8640</v>
      </c>
      <c r="AK439" s="94">
        <v>17647</v>
      </c>
      <c r="AL439" s="94">
        <v>5745.6260000000002</v>
      </c>
      <c r="AM439" s="94">
        <v>14544.584999999999</v>
      </c>
      <c r="AN439" s="94">
        <v>166.5</v>
      </c>
      <c r="AO439" s="94">
        <v>182.42</v>
      </c>
      <c r="AP439" s="94">
        <v>753.36</v>
      </c>
      <c r="AQ439" s="94">
        <v>1792.56</v>
      </c>
      <c r="AR439" s="94">
        <v>384.41</v>
      </c>
      <c r="AS439" s="94">
        <v>857.65</v>
      </c>
      <c r="AT439" s="94">
        <v>368.95</v>
      </c>
      <c r="AU439" s="94">
        <v>934.91</v>
      </c>
      <c r="AV439" s="94">
        <v>195.98</v>
      </c>
      <c r="AW439" s="94">
        <v>209.01</v>
      </c>
      <c r="AX439" s="66">
        <v>317.47135294117646</v>
      </c>
      <c r="AY439" s="66">
        <v>1228.0943529411763</v>
      </c>
      <c r="AZ439" s="66">
        <v>134</v>
      </c>
      <c r="BA439" s="66">
        <v>595.52941176470586</v>
      </c>
      <c r="BB439" s="66">
        <v>183.47135294117646</v>
      </c>
      <c r="BC439" s="66">
        <v>632.56494117647048</v>
      </c>
      <c r="BD439" s="66">
        <v>236.91892010535557</v>
      </c>
      <c r="BE439" s="67">
        <v>206.21892532595808</v>
      </c>
      <c r="BF439" s="59">
        <f t="shared" si="87"/>
        <v>0</v>
      </c>
      <c r="BG439" s="59"/>
      <c r="BH439" s="59"/>
      <c r="BI439" s="60">
        <f t="shared" si="100"/>
        <v>9763.1300927672437</v>
      </c>
      <c r="BJ439" s="59">
        <f t="shared" si="88"/>
        <v>9763.1300927672437</v>
      </c>
      <c r="BK439" s="69">
        <f t="shared" si="89"/>
        <v>2005.4237148863492</v>
      </c>
      <c r="BL439" s="69">
        <f t="shared" si="89"/>
        <v>7757.7063778808952</v>
      </c>
      <c r="BM439" s="69">
        <f t="shared" si="90"/>
        <v>9335.095666225574</v>
      </c>
      <c r="BN439" s="69">
        <f t="shared" si="91"/>
        <v>1019.459840245584</v>
      </c>
      <c r="BO439" s="69">
        <f t="shared" si="92"/>
        <v>8315.635825979989</v>
      </c>
      <c r="BP439" s="69">
        <f t="shared" si="93"/>
        <v>12259.276287574312</v>
      </c>
      <c r="BQ439" s="69">
        <f t="shared" si="94"/>
        <v>3943.6404615943234</v>
      </c>
      <c r="BR439" s="69">
        <f t="shared" si="95"/>
        <v>8315.635825979989</v>
      </c>
      <c r="BS439" s="69">
        <f t="shared" si="96"/>
        <v>-7329.6719513392245</v>
      </c>
      <c r="BT439" s="69">
        <f t="shared" si="97"/>
        <v>-4501.5699096934168</v>
      </c>
      <c r="BU439" s="69">
        <f t="shared" si="98"/>
        <v>-11831.241861032642</v>
      </c>
      <c r="BV439" s="83">
        <f t="shared" si="86"/>
        <v>0</v>
      </c>
    </row>
    <row r="440" spans="1:74" x14ac:dyDescent="0.25">
      <c r="A440" s="91">
        <v>43</v>
      </c>
      <c r="B440" s="91">
        <v>447</v>
      </c>
      <c r="C440" s="91">
        <v>425001</v>
      </c>
      <c r="D440" s="91">
        <v>425209</v>
      </c>
      <c r="E440" s="63" t="s">
        <v>565</v>
      </c>
      <c r="F440" s="91" t="s">
        <v>574</v>
      </c>
      <c r="G440" s="55">
        <v>7</v>
      </c>
      <c r="H440" s="55">
        <v>7</v>
      </c>
      <c r="I440" s="94">
        <v>59.488999999999997</v>
      </c>
      <c r="J440" s="94">
        <v>6.9909999999999997</v>
      </c>
      <c r="K440" s="65">
        <f t="shared" si="99"/>
        <v>66.47999999999999</v>
      </c>
      <c r="L440" s="94">
        <v>3</v>
      </c>
      <c r="M440" s="94">
        <v>0</v>
      </c>
      <c r="N440" s="94">
        <v>56.488999999999997</v>
      </c>
      <c r="O440" s="94">
        <v>6.9909999999999997</v>
      </c>
      <c r="P440" s="94">
        <v>1982.97</v>
      </c>
      <c r="Q440" s="94">
        <v>0</v>
      </c>
      <c r="R440" s="94">
        <v>98.064999999999998</v>
      </c>
      <c r="S440" s="94">
        <v>36.024999999999999</v>
      </c>
      <c r="T440" s="94">
        <v>6</v>
      </c>
      <c r="U440" s="94">
        <v>0</v>
      </c>
      <c r="V440" s="94">
        <v>92.064999999999998</v>
      </c>
      <c r="W440" s="94">
        <v>36.024999999999999</v>
      </c>
      <c r="X440" s="94">
        <v>1634.42</v>
      </c>
      <c r="Y440" s="94">
        <v>0</v>
      </c>
      <c r="Z440" s="94">
        <v>0</v>
      </c>
      <c r="AA440" s="94">
        <v>0</v>
      </c>
      <c r="AB440" s="94">
        <v>0</v>
      </c>
      <c r="AC440" s="94">
        <v>0</v>
      </c>
      <c r="AD440" s="94">
        <v>0</v>
      </c>
      <c r="AE440" s="94">
        <v>0</v>
      </c>
      <c r="AF440" s="94">
        <v>0</v>
      </c>
      <c r="AG440" s="94">
        <v>0</v>
      </c>
      <c r="AH440" s="94">
        <v>175.45400000000001</v>
      </c>
      <c r="AI440" s="94">
        <v>61.661999999999999</v>
      </c>
      <c r="AJ440" s="94">
        <v>265</v>
      </c>
      <c r="AK440" s="94">
        <v>97</v>
      </c>
      <c r="AL440" s="94">
        <v>-89.546000000000006</v>
      </c>
      <c r="AM440" s="94">
        <v>-35.338000000000001</v>
      </c>
      <c r="AN440" s="94">
        <v>66.209999999999994</v>
      </c>
      <c r="AO440" s="94">
        <v>63.57</v>
      </c>
      <c r="AP440" s="94">
        <v>14.01</v>
      </c>
      <c r="AQ440" s="94">
        <v>5.15</v>
      </c>
      <c r="AR440" s="94">
        <v>0.86</v>
      </c>
      <c r="AS440" s="94">
        <v>0</v>
      </c>
      <c r="AT440" s="94">
        <v>13.15</v>
      </c>
      <c r="AU440" s="94">
        <v>5.15</v>
      </c>
      <c r="AV440" s="94">
        <v>1629.07</v>
      </c>
      <c r="AW440" s="94">
        <v>0</v>
      </c>
      <c r="AX440" s="66">
        <v>8.4984285714285708</v>
      </c>
      <c r="AY440" s="66">
        <v>0.99871428571428567</v>
      </c>
      <c r="AZ440" s="66">
        <v>0.42857142857142855</v>
      </c>
      <c r="BA440" s="66">
        <v>0</v>
      </c>
      <c r="BB440" s="66">
        <v>8.069857142857142</v>
      </c>
      <c r="BC440" s="66">
        <v>0.99871428571428567</v>
      </c>
      <c r="BD440" s="66">
        <v>1982.9666666666665</v>
      </c>
      <c r="BE440" s="67">
        <v>0</v>
      </c>
      <c r="BF440" s="59">
        <f t="shared" si="87"/>
        <v>0</v>
      </c>
      <c r="BG440" s="59"/>
      <c r="BH440" s="59"/>
      <c r="BI440" s="60">
        <f t="shared" si="100"/>
        <v>24.702658408576092</v>
      </c>
      <c r="BJ440" s="59">
        <f t="shared" si="88"/>
        <v>24.702658408576092</v>
      </c>
      <c r="BK440" s="69">
        <f t="shared" si="89"/>
        <v>22.104940524485308</v>
      </c>
      <c r="BL440" s="69">
        <f t="shared" si="89"/>
        <v>2.5977178840907862</v>
      </c>
      <c r="BM440" s="69">
        <f t="shared" si="90"/>
        <v>3435.3224163284881</v>
      </c>
      <c r="BN440" s="69">
        <f t="shared" si="91"/>
        <v>11.237076219080729</v>
      </c>
      <c r="BO440" s="69">
        <f t="shared" si="92"/>
        <v>3424.0853401094073</v>
      </c>
      <c r="BP440" s="69">
        <f t="shared" si="93"/>
        <v>3425.405893486462</v>
      </c>
      <c r="BQ440" s="69">
        <f t="shared" si="94"/>
        <v>1.3205533770544702</v>
      </c>
      <c r="BR440" s="69">
        <f t="shared" si="95"/>
        <v>3424.0853401094073</v>
      </c>
      <c r="BS440" s="69">
        <f t="shared" si="96"/>
        <v>-3413.2174758040028</v>
      </c>
      <c r="BT440" s="69">
        <f t="shared" si="97"/>
        <v>-3422.8081756023712</v>
      </c>
      <c r="BU440" s="69">
        <f t="shared" si="98"/>
        <v>-6836.025651406374</v>
      </c>
      <c r="BV440" s="83">
        <f t="shared" si="86"/>
        <v>0</v>
      </c>
    </row>
    <row r="441" spans="1:74" x14ac:dyDescent="0.25">
      <c r="A441" s="91">
        <v>43</v>
      </c>
      <c r="B441" s="91">
        <v>471</v>
      </c>
      <c r="C441" s="91">
        <v>427327</v>
      </c>
      <c r="D441" s="91">
        <v>429915</v>
      </c>
      <c r="E441" s="63" t="s">
        <v>575</v>
      </c>
      <c r="F441" s="91" t="s">
        <v>576</v>
      </c>
      <c r="G441" s="55">
        <v>18</v>
      </c>
      <c r="H441" s="55">
        <v>18</v>
      </c>
      <c r="I441" s="94">
        <v>0</v>
      </c>
      <c r="J441" s="94">
        <v>0</v>
      </c>
      <c r="K441" s="65">
        <f t="shared" si="99"/>
        <v>0</v>
      </c>
      <c r="L441" s="94">
        <v>0</v>
      </c>
      <c r="M441" s="94">
        <v>0</v>
      </c>
      <c r="N441" s="94">
        <v>0</v>
      </c>
      <c r="O441" s="94">
        <v>0</v>
      </c>
      <c r="P441" s="94">
        <v>0</v>
      </c>
      <c r="Q441" s="94">
        <v>0</v>
      </c>
      <c r="R441" s="94">
        <v>0</v>
      </c>
      <c r="S441" s="94">
        <v>0</v>
      </c>
      <c r="T441" s="94">
        <v>0</v>
      </c>
      <c r="U441" s="94">
        <v>0</v>
      </c>
      <c r="V441" s="94">
        <v>0</v>
      </c>
      <c r="W441" s="94">
        <v>0</v>
      </c>
      <c r="X441" s="94">
        <v>0</v>
      </c>
      <c r="Y441" s="94">
        <v>0</v>
      </c>
      <c r="Z441" s="94">
        <v>0</v>
      </c>
      <c r="AA441" s="94">
        <v>0</v>
      </c>
      <c r="AB441" s="94">
        <v>0</v>
      </c>
      <c r="AC441" s="94">
        <v>0</v>
      </c>
      <c r="AD441" s="94">
        <v>0</v>
      </c>
      <c r="AE441" s="94">
        <v>0</v>
      </c>
      <c r="AF441" s="94">
        <v>0</v>
      </c>
      <c r="AG441" s="94">
        <v>0</v>
      </c>
      <c r="AH441" s="94">
        <v>0</v>
      </c>
      <c r="AI441" s="94">
        <v>0</v>
      </c>
      <c r="AJ441" s="94">
        <v>0</v>
      </c>
      <c r="AK441" s="94">
        <v>0</v>
      </c>
      <c r="AL441" s="94">
        <v>0</v>
      </c>
      <c r="AM441" s="94">
        <v>0</v>
      </c>
      <c r="AN441" s="94">
        <v>0</v>
      </c>
      <c r="AO441" s="94">
        <v>0</v>
      </c>
      <c r="AP441" s="94">
        <v>0</v>
      </c>
      <c r="AQ441" s="94">
        <v>0</v>
      </c>
      <c r="AR441" s="94">
        <v>0</v>
      </c>
      <c r="AS441" s="94">
        <v>0</v>
      </c>
      <c r="AT441" s="94">
        <v>0</v>
      </c>
      <c r="AU441" s="94">
        <v>0</v>
      </c>
      <c r="AV441" s="94">
        <v>0</v>
      </c>
      <c r="AW441" s="94">
        <v>0</v>
      </c>
      <c r="AX441" s="66">
        <v>0</v>
      </c>
      <c r="AY441" s="66">
        <v>0</v>
      </c>
      <c r="AZ441" s="66">
        <v>0</v>
      </c>
      <c r="BA441" s="66">
        <v>0</v>
      </c>
      <c r="BB441" s="66">
        <v>0</v>
      </c>
      <c r="BC441" s="66">
        <v>0</v>
      </c>
      <c r="BD441" s="66">
        <v>0</v>
      </c>
      <c r="BE441" s="67">
        <v>0</v>
      </c>
      <c r="BF441" s="59">
        <f t="shared" si="87"/>
        <v>0</v>
      </c>
      <c r="BG441" s="59"/>
      <c r="BH441" s="59"/>
      <c r="BI441" s="60">
        <f t="shared" si="100"/>
        <v>0</v>
      </c>
      <c r="BJ441" s="59">
        <f t="shared" si="88"/>
        <v>0</v>
      </c>
      <c r="BK441" s="69">
        <f t="shared" si="89"/>
        <v>0</v>
      </c>
      <c r="BL441" s="69">
        <f t="shared" si="89"/>
        <v>0</v>
      </c>
      <c r="BM441" s="69">
        <f t="shared" si="90"/>
        <v>8804.7908745670466</v>
      </c>
      <c r="BN441" s="69">
        <f t="shared" si="91"/>
        <v>0</v>
      </c>
      <c r="BO441" s="69">
        <f t="shared" si="92"/>
        <v>8804.7908745670466</v>
      </c>
      <c r="BP441" s="69">
        <f t="shared" si="93"/>
        <v>8804.7908745670466</v>
      </c>
      <c r="BQ441" s="69">
        <f t="shared" si="94"/>
        <v>0</v>
      </c>
      <c r="BR441" s="69">
        <f t="shared" si="95"/>
        <v>8804.7908745670466</v>
      </c>
      <c r="BS441" s="69">
        <f t="shared" si="96"/>
        <v>-8804.7908745670466</v>
      </c>
      <c r="BT441" s="69">
        <f t="shared" si="97"/>
        <v>-8804.7908745670466</v>
      </c>
      <c r="BU441" s="69">
        <f t="shared" si="98"/>
        <v>-17609.581749134093</v>
      </c>
      <c r="BV441" s="83">
        <f t="shared" si="86"/>
        <v>0</v>
      </c>
    </row>
    <row r="442" spans="1:74" ht="15" customHeight="1" x14ac:dyDescent="0.25">
      <c r="A442" s="91">
        <v>43</v>
      </c>
      <c r="B442" s="91">
        <v>511</v>
      </c>
      <c r="C442" s="91">
        <v>430002</v>
      </c>
      <c r="D442" s="91">
        <v>431248</v>
      </c>
      <c r="E442" s="63" t="s">
        <v>577</v>
      </c>
      <c r="F442" s="91" t="s">
        <v>578</v>
      </c>
      <c r="G442" s="55">
        <v>69</v>
      </c>
      <c r="H442" s="55">
        <v>69</v>
      </c>
      <c r="I442" s="94">
        <v>780226.34199999995</v>
      </c>
      <c r="J442" s="94">
        <v>160029.80300000001</v>
      </c>
      <c r="K442" s="65">
        <f t="shared" si="99"/>
        <v>940256.14500000002</v>
      </c>
      <c r="L442" s="94">
        <v>513339</v>
      </c>
      <c r="M442" s="94">
        <v>166902</v>
      </c>
      <c r="N442" s="94">
        <v>266887.342</v>
      </c>
      <c r="O442" s="94">
        <v>-6872.1970000000001</v>
      </c>
      <c r="P442" s="94">
        <v>151.99</v>
      </c>
      <c r="Q442" s="94">
        <v>95.88</v>
      </c>
      <c r="R442" s="94">
        <v>1070067.0279999999</v>
      </c>
      <c r="S442" s="94">
        <v>480802.7</v>
      </c>
      <c r="T442" s="94">
        <v>705803</v>
      </c>
      <c r="U442" s="94">
        <v>434452</v>
      </c>
      <c r="V442" s="94">
        <v>364264.02799999999</v>
      </c>
      <c r="W442" s="94">
        <v>46350.7</v>
      </c>
      <c r="X442" s="94">
        <v>151.61000000000001</v>
      </c>
      <c r="Y442" s="94">
        <v>110.67</v>
      </c>
      <c r="Z442" s="94">
        <v>8774.4560000000001</v>
      </c>
      <c r="AA442" s="94">
        <v>9761.7440000000006</v>
      </c>
      <c r="AB442" s="94">
        <v>8885</v>
      </c>
      <c r="AC442" s="94">
        <v>7707</v>
      </c>
      <c r="AD442" s="94">
        <v>-110.544</v>
      </c>
      <c r="AE442" s="94">
        <v>2054.7440000000001</v>
      </c>
      <c r="AF442" s="94">
        <v>98.76</v>
      </c>
      <c r="AG442" s="94">
        <v>126.66</v>
      </c>
      <c r="AH442" s="94">
        <v>1079311.784</v>
      </c>
      <c r="AI442" s="94">
        <v>491097.44400000002</v>
      </c>
      <c r="AJ442" s="94">
        <v>715904</v>
      </c>
      <c r="AK442" s="94">
        <v>444526</v>
      </c>
      <c r="AL442" s="94">
        <v>363407.78399999999</v>
      </c>
      <c r="AM442" s="94">
        <v>46571.444000000003</v>
      </c>
      <c r="AN442" s="94">
        <v>150.76</v>
      </c>
      <c r="AO442" s="94">
        <v>110.48</v>
      </c>
      <c r="AP442" s="94">
        <v>15508.22</v>
      </c>
      <c r="AQ442" s="94">
        <v>6968.16</v>
      </c>
      <c r="AR442" s="94">
        <v>10229.030000000001</v>
      </c>
      <c r="AS442" s="94">
        <v>6296.41</v>
      </c>
      <c r="AT442" s="94">
        <v>5279.19</v>
      </c>
      <c r="AU442" s="94">
        <v>671.75</v>
      </c>
      <c r="AV442" s="94">
        <v>151.61000000000001</v>
      </c>
      <c r="AW442" s="94">
        <v>110.67</v>
      </c>
      <c r="AX442" s="66">
        <v>11307.628144927536</v>
      </c>
      <c r="AY442" s="66">
        <v>2319.2725072463772</v>
      </c>
      <c r="AZ442" s="66">
        <v>7439.695652173913</v>
      </c>
      <c r="BA442" s="66">
        <v>2418.8695652173915</v>
      </c>
      <c r="BB442" s="66">
        <v>3867.9324927536227</v>
      </c>
      <c r="BC442" s="66">
        <v>-99.597057971014237</v>
      </c>
      <c r="BD442" s="66">
        <v>151.99046672861402</v>
      </c>
      <c r="BE442" s="67">
        <v>95.88249571604895</v>
      </c>
      <c r="BF442" s="59">
        <f t="shared" si="87"/>
        <v>0</v>
      </c>
      <c r="BG442" s="59"/>
      <c r="BH442" s="59"/>
      <c r="BI442" s="60">
        <f t="shared" si="100"/>
        <v>349380.66134927189</v>
      </c>
      <c r="BJ442" s="59">
        <f t="shared" si="88"/>
        <v>349380.66134927189</v>
      </c>
      <c r="BK442" s="69">
        <f t="shared" si="89"/>
        <v>289916.73898614419</v>
      </c>
      <c r="BL442" s="69">
        <f t="shared" si="89"/>
        <v>59463.922363127655</v>
      </c>
      <c r="BM442" s="69">
        <f t="shared" si="90"/>
        <v>181131.26219100738</v>
      </c>
      <c r="BN442" s="69">
        <f t="shared" si="91"/>
        <v>147379.56383850035</v>
      </c>
      <c r="BO442" s="69">
        <f t="shared" si="92"/>
        <v>33751.69835250701</v>
      </c>
      <c r="BP442" s="69">
        <f t="shared" si="93"/>
        <v>63980.263190300117</v>
      </c>
      <c r="BQ442" s="69">
        <f t="shared" si="94"/>
        <v>30228.564837793107</v>
      </c>
      <c r="BR442" s="69">
        <f t="shared" si="95"/>
        <v>33751.69835250701</v>
      </c>
      <c r="BS442" s="69">
        <f t="shared" si="96"/>
        <v>108785.47679513681</v>
      </c>
      <c r="BT442" s="69">
        <f t="shared" si="97"/>
        <v>-4516.340827172462</v>
      </c>
      <c r="BU442" s="69">
        <f t="shared" si="98"/>
        <v>104269.13596796435</v>
      </c>
      <c r="BV442" s="83">
        <f t="shared" si="86"/>
        <v>0</v>
      </c>
    </row>
    <row r="443" spans="1:74" ht="15" customHeight="1" x14ac:dyDescent="0.25">
      <c r="A443" s="91">
        <v>43</v>
      </c>
      <c r="B443" s="91">
        <v>513</v>
      </c>
      <c r="C443" s="91">
        <v>431801</v>
      </c>
      <c r="D443" s="91">
        <v>430002</v>
      </c>
      <c r="E443" s="63" t="s">
        <v>579</v>
      </c>
      <c r="F443" s="91" t="s">
        <v>577</v>
      </c>
      <c r="G443" s="55">
        <v>45</v>
      </c>
      <c r="H443" s="55">
        <v>45</v>
      </c>
      <c r="I443" s="94">
        <v>1143922.723</v>
      </c>
      <c r="J443" s="94">
        <v>204663.05</v>
      </c>
      <c r="K443" s="65">
        <f t="shared" si="99"/>
        <v>1348585.773</v>
      </c>
      <c r="L443" s="94">
        <v>1237230</v>
      </c>
      <c r="M443" s="94">
        <v>238293</v>
      </c>
      <c r="N443" s="94">
        <v>-93307.277000000002</v>
      </c>
      <c r="O443" s="94">
        <v>-33629.949999999997</v>
      </c>
      <c r="P443" s="94">
        <v>92.46</v>
      </c>
      <c r="Q443" s="94">
        <v>85.89</v>
      </c>
      <c r="R443" s="94">
        <v>1608715.0530000001</v>
      </c>
      <c r="S443" s="94">
        <v>629122.63600000006</v>
      </c>
      <c r="T443" s="94">
        <v>1736202</v>
      </c>
      <c r="U443" s="94">
        <v>695329</v>
      </c>
      <c r="V443" s="94">
        <v>-127486.947</v>
      </c>
      <c r="W443" s="94">
        <v>-66206.364000000001</v>
      </c>
      <c r="X443" s="94">
        <v>92.66</v>
      </c>
      <c r="Y443" s="94">
        <v>90.48</v>
      </c>
      <c r="Z443" s="94">
        <v>1831.0139999999999</v>
      </c>
      <c r="AA443" s="94">
        <v>1822.569</v>
      </c>
      <c r="AB443" s="94">
        <v>2533</v>
      </c>
      <c r="AC443" s="94">
        <v>2345</v>
      </c>
      <c r="AD443" s="94">
        <v>-701.98599999999999</v>
      </c>
      <c r="AE443" s="94">
        <v>-522.43100000000004</v>
      </c>
      <c r="AF443" s="94">
        <v>72.290000000000006</v>
      </c>
      <c r="AG443" s="94">
        <v>77.72</v>
      </c>
      <c r="AH443" s="94">
        <v>1611264.335</v>
      </c>
      <c r="AI443" s="94">
        <v>631889.61699999997</v>
      </c>
      <c r="AJ443" s="94">
        <v>1742855</v>
      </c>
      <c r="AK443" s="94">
        <v>701405</v>
      </c>
      <c r="AL443" s="94">
        <v>-131590.66500000001</v>
      </c>
      <c r="AM443" s="94">
        <v>-69515.383000000002</v>
      </c>
      <c r="AN443" s="94">
        <v>92.45</v>
      </c>
      <c r="AO443" s="94">
        <v>90.09</v>
      </c>
      <c r="AP443" s="94">
        <v>35749.22</v>
      </c>
      <c r="AQ443" s="94">
        <v>13980.5</v>
      </c>
      <c r="AR443" s="94">
        <v>38582.269999999997</v>
      </c>
      <c r="AS443" s="94">
        <v>15451.76</v>
      </c>
      <c r="AT443" s="94">
        <v>-2833.05</v>
      </c>
      <c r="AU443" s="94">
        <v>-1471.26</v>
      </c>
      <c r="AV443" s="94">
        <v>92.66</v>
      </c>
      <c r="AW443" s="94">
        <v>90.48</v>
      </c>
      <c r="AX443" s="66">
        <v>25420.504955555556</v>
      </c>
      <c r="AY443" s="66">
        <v>4548.0677777777773</v>
      </c>
      <c r="AZ443" s="66">
        <v>27494</v>
      </c>
      <c r="BA443" s="66">
        <v>5295.4</v>
      </c>
      <c r="BB443" s="66">
        <v>-2073.4950444444439</v>
      </c>
      <c r="BC443" s="66">
        <v>-747.3322222222223</v>
      </c>
      <c r="BD443" s="66">
        <v>92.458372574218217</v>
      </c>
      <c r="BE443" s="67">
        <v>85.887143138908812</v>
      </c>
      <c r="BF443" s="59">
        <f t="shared" si="87"/>
        <v>0</v>
      </c>
      <c r="BG443" s="59"/>
      <c r="BH443" s="59"/>
      <c r="BI443" s="60">
        <f t="shared" si="100"/>
        <v>501107.90741703589</v>
      </c>
      <c r="BJ443" s="59">
        <f t="shared" si="88"/>
        <v>501107.90741703589</v>
      </c>
      <c r="BK443" s="69">
        <f t="shared" si="89"/>
        <v>425059.1497003191</v>
      </c>
      <c r="BL443" s="69">
        <f t="shared" si="89"/>
        <v>76048.757716716747</v>
      </c>
      <c r="BM443" s="69">
        <f t="shared" si="90"/>
        <v>238091.36710874565</v>
      </c>
      <c r="BN443" s="69">
        <f t="shared" si="91"/>
        <v>216079.38992232803</v>
      </c>
      <c r="BO443" s="69">
        <f t="shared" si="92"/>
        <v>22011.977186417618</v>
      </c>
      <c r="BP443" s="69">
        <f t="shared" si="93"/>
        <v>60671.465362038827</v>
      </c>
      <c r="BQ443" s="69">
        <f t="shared" si="94"/>
        <v>38659.488175621213</v>
      </c>
      <c r="BR443" s="69">
        <f t="shared" si="95"/>
        <v>22011.977186417618</v>
      </c>
      <c r="BS443" s="69">
        <f t="shared" si="96"/>
        <v>186967.78259157346</v>
      </c>
      <c r="BT443" s="69">
        <f t="shared" si="97"/>
        <v>15377.29235467792</v>
      </c>
      <c r="BU443" s="69">
        <f t="shared" si="98"/>
        <v>202345.07494625138</v>
      </c>
      <c r="BV443" s="83">
        <f t="shared" si="86"/>
        <v>0</v>
      </c>
    </row>
    <row r="444" spans="1:74" ht="15" customHeight="1" x14ac:dyDescent="0.25">
      <c r="A444" s="91">
        <v>43</v>
      </c>
      <c r="B444" s="91">
        <v>515</v>
      </c>
      <c r="C444" s="91">
        <v>430002</v>
      </c>
      <c r="D444" s="91">
        <v>430118</v>
      </c>
      <c r="E444" s="63" t="s">
        <v>577</v>
      </c>
      <c r="F444" s="91" t="s">
        <v>580</v>
      </c>
      <c r="G444" s="55">
        <v>3</v>
      </c>
      <c r="H444" s="55">
        <v>3</v>
      </c>
      <c r="I444" s="94">
        <v>66342.460000000006</v>
      </c>
      <c r="J444" s="94">
        <v>1997.1569999999999</v>
      </c>
      <c r="K444" s="65">
        <f t="shared" si="99"/>
        <v>68339.617000000013</v>
      </c>
      <c r="L444" s="94">
        <v>79711</v>
      </c>
      <c r="M444" s="94">
        <v>7185</v>
      </c>
      <c r="N444" s="94">
        <v>-13368.54</v>
      </c>
      <c r="O444" s="94">
        <v>-5187.8429999999998</v>
      </c>
      <c r="P444" s="94">
        <v>83.23</v>
      </c>
      <c r="Q444" s="94">
        <v>27.8</v>
      </c>
      <c r="R444" s="94">
        <v>93996.698999999993</v>
      </c>
      <c r="S444" s="94">
        <v>5209.991</v>
      </c>
      <c r="T444" s="94">
        <v>111995</v>
      </c>
      <c r="U444" s="94">
        <v>23130</v>
      </c>
      <c r="V444" s="94">
        <v>-17998.300999999999</v>
      </c>
      <c r="W444" s="94">
        <v>-17920.008999999998</v>
      </c>
      <c r="X444" s="94">
        <v>83.93</v>
      </c>
      <c r="Y444" s="94">
        <v>22.52</v>
      </c>
      <c r="Z444" s="94">
        <v>1783.9390000000001</v>
      </c>
      <c r="AA444" s="94">
        <v>1725.22</v>
      </c>
      <c r="AB444" s="94">
        <v>1793</v>
      </c>
      <c r="AC444" s="94">
        <v>1815</v>
      </c>
      <c r="AD444" s="94">
        <v>-9.0609999999999999</v>
      </c>
      <c r="AE444" s="94">
        <v>-89.78</v>
      </c>
      <c r="AF444" s="94">
        <v>99.49</v>
      </c>
      <c r="AG444" s="94">
        <v>95.05</v>
      </c>
      <c r="AH444" s="94">
        <v>96053.664000000004</v>
      </c>
      <c r="AI444" s="94">
        <v>7339.5680000000002</v>
      </c>
      <c r="AJ444" s="94">
        <v>114572</v>
      </c>
      <c r="AK444" s="94">
        <v>26857</v>
      </c>
      <c r="AL444" s="94">
        <v>-18518.335999999999</v>
      </c>
      <c r="AM444" s="94">
        <v>-19517.432000000001</v>
      </c>
      <c r="AN444" s="94">
        <v>83.84</v>
      </c>
      <c r="AO444" s="94">
        <v>27.33</v>
      </c>
      <c r="AP444" s="94">
        <v>31332.23</v>
      </c>
      <c r="AQ444" s="94">
        <v>1736.66</v>
      </c>
      <c r="AR444" s="94">
        <v>37331.67</v>
      </c>
      <c r="AS444" s="94">
        <v>7710</v>
      </c>
      <c r="AT444" s="94">
        <v>-5999.44</v>
      </c>
      <c r="AU444" s="94">
        <v>-5973.34</v>
      </c>
      <c r="AV444" s="94">
        <v>83.93</v>
      </c>
      <c r="AW444" s="94">
        <v>22.52</v>
      </c>
      <c r="AX444" s="66">
        <v>22114.153333333335</v>
      </c>
      <c r="AY444" s="66">
        <v>665.71899999999994</v>
      </c>
      <c r="AZ444" s="66">
        <v>26570.333333333332</v>
      </c>
      <c r="BA444" s="66">
        <v>2395</v>
      </c>
      <c r="BB444" s="66">
        <v>-4456.1799999999967</v>
      </c>
      <c r="BC444" s="66">
        <v>-1729.2809999999999</v>
      </c>
      <c r="BD444" s="66">
        <v>83.228738818983601</v>
      </c>
      <c r="BE444" s="67">
        <v>27.796200417536532</v>
      </c>
      <c r="BF444" s="59">
        <f t="shared" si="87"/>
        <v>0</v>
      </c>
      <c r="BG444" s="59"/>
      <c r="BH444" s="59"/>
      <c r="BI444" s="60">
        <f t="shared" si="100"/>
        <v>25393.655453127561</v>
      </c>
      <c r="BJ444" s="59">
        <f t="shared" si="88"/>
        <v>25393.655453127561</v>
      </c>
      <c r="BK444" s="69">
        <f t="shared" si="89"/>
        <v>24651.551253980499</v>
      </c>
      <c r="BL444" s="69">
        <f t="shared" si="89"/>
        <v>742.10419914706085</v>
      </c>
      <c r="BM444" s="69">
        <f t="shared" si="90"/>
        <v>13999.11435118259</v>
      </c>
      <c r="BN444" s="69">
        <f t="shared" si="91"/>
        <v>12531.649205421416</v>
      </c>
      <c r="BO444" s="69">
        <f t="shared" si="92"/>
        <v>1467.4651457611744</v>
      </c>
      <c r="BP444" s="69">
        <f t="shared" si="93"/>
        <v>1844.7148125982471</v>
      </c>
      <c r="BQ444" s="69">
        <f t="shared" si="94"/>
        <v>377.2496668370726</v>
      </c>
      <c r="BR444" s="69">
        <f t="shared" si="95"/>
        <v>1467.4651457611744</v>
      </c>
      <c r="BS444" s="69">
        <f t="shared" si="96"/>
        <v>10652.436902797908</v>
      </c>
      <c r="BT444" s="69">
        <f t="shared" si="97"/>
        <v>-1102.6106134511863</v>
      </c>
      <c r="BU444" s="69">
        <f t="shared" si="98"/>
        <v>9549.8262893467218</v>
      </c>
      <c r="BV444" s="83">
        <f t="shared" si="86"/>
        <v>0</v>
      </c>
    </row>
    <row r="445" spans="1:74" ht="15" customHeight="1" x14ac:dyDescent="0.25">
      <c r="A445" s="91">
        <v>43</v>
      </c>
      <c r="B445" s="91">
        <v>517</v>
      </c>
      <c r="C445" s="91">
        <v>430002</v>
      </c>
      <c r="D445" s="91">
        <v>499005</v>
      </c>
      <c r="E445" s="63" t="s">
        <v>577</v>
      </c>
      <c r="F445" s="91" t="s">
        <v>581</v>
      </c>
      <c r="G445" s="55">
        <v>58</v>
      </c>
      <c r="H445" s="55">
        <v>58</v>
      </c>
      <c r="I445" s="94">
        <v>32388.145</v>
      </c>
      <c r="J445" s="94">
        <v>72920.606</v>
      </c>
      <c r="K445" s="65">
        <f t="shared" si="99"/>
        <v>105308.751</v>
      </c>
      <c r="L445" s="94">
        <v>29976</v>
      </c>
      <c r="M445" s="94">
        <v>71550</v>
      </c>
      <c r="N445" s="94">
        <v>2412.145</v>
      </c>
      <c r="O445" s="94">
        <v>1370.606</v>
      </c>
      <c r="P445" s="94">
        <v>108.05</v>
      </c>
      <c r="Q445" s="94">
        <v>101.92</v>
      </c>
      <c r="R445" s="94">
        <v>66833.89</v>
      </c>
      <c r="S445" s="94">
        <v>108841.55499999999</v>
      </c>
      <c r="T445" s="94">
        <v>59596</v>
      </c>
      <c r="U445" s="94">
        <v>108398</v>
      </c>
      <c r="V445" s="94">
        <v>7237.89</v>
      </c>
      <c r="W445" s="94">
        <v>443.55500000000001</v>
      </c>
      <c r="X445" s="94">
        <v>112.14</v>
      </c>
      <c r="Y445" s="94">
        <v>100.41</v>
      </c>
      <c r="Z445" s="94">
        <v>51676.296000000002</v>
      </c>
      <c r="AA445" s="94">
        <v>51761.688000000002</v>
      </c>
      <c r="AB445" s="94">
        <v>45131</v>
      </c>
      <c r="AC445" s="94">
        <v>45228</v>
      </c>
      <c r="AD445" s="94">
        <v>6545.2960000000003</v>
      </c>
      <c r="AE445" s="94">
        <v>6533.6880000000001</v>
      </c>
      <c r="AF445" s="94">
        <v>114.5</v>
      </c>
      <c r="AG445" s="94">
        <v>114.45</v>
      </c>
      <c r="AH445" s="94">
        <v>118904.11599999999</v>
      </c>
      <c r="AI445" s="94">
        <v>161827.72500000001</v>
      </c>
      <c r="AJ445" s="94">
        <v>107698</v>
      </c>
      <c r="AK445" s="94">
        <v>161358</v>
      </c>
      <c r="AL445" s="94">
        <v>11206.116</v>
      </c>
      <c r="AM445" s="94">
        <v>469.72500000000002</v>
      </c>
      <c r="AN445" s="94">
        <v>110.41</v>
      </c>
      <c r="AO445" s="94">
        <v>100.29</v>
      </c>
      <c r="AP445" s="94">
        <v>1152.31</v>
      </c>
      <c r="AQ445" s="94">
        <v>1876.58</v>
      </c>
      <c r="AR445" s="94">
        <v>1027.52</v>
      </c>
      <c r="AS445" s="94">
        <v>1868.93</v>
      </c>
      <c r="AT445" s="94">
        <v>124.79</v>
      </c>
      <c r="AU445" s="94">
        <v>7.65</v>
      </c>
      <c r="AV445" s="94">
        <v>112.14</v>
      </c>
      <c r="AW445" s="94">
        <v>100.41</v>
      </c>
      <c r="AX445" s="66">
        <v>558.41629310344831</v>
      </c>
      <c r="AY445" s="66">
        <v>1257.2518275862069</v>
      </c>
      <c r="AZ445" s="66">
        <v>516.82758620689651</v>
      </c>
      <c r="BA445" s="66">
        <v>1233.6206896551723</v>
      </c>
      <c r="BB445" s="66">
        <v>41.588706896551798</v>
      </c>
      <c r="BC445" s="66">
        <v>23.631137931034573</v>
      </c>
      <c r="BD445" s="66">
        <v>108.04692087002937</v>
      </c>
      <c r="BE445" s="67">
        <v>101.91559189378059</v>
      </c>
      <c r="BF445" s="59">
        <f t="shared" si="87"/>
        <v>0</v>
      </c>
      <c r="BG445" s="59"/>
      <c r="BH445" s="59"/>
      <c r="BI445" s="60">
        <f t="shared" si="100"/>
        <v>39130.657391498142</v>
      </c>
      <c r="BJ445" s="59">
        <f t="shared" si="88"/>
        <v>39130.657391498142</v>
      </c>
      <c r="BK445" s="69">
        <f t="shared" si="89"/>
        <v>12034.79666700409</v>
      </c>
      <c r="BL445" s="69">
        <f t="shared" si="89"/>
        <v>27095.86072449405</v>
      </c>
      <c r="BM445" s="69">
        <f t="shared" si="90"/>
        <v>34488.897875448863</v>
      </c>
      <c r="BN445" s="69">
        <f t="shared" si="91"/>
        <v>6117.9050573994928</v>
      </c>
      <c r="BO445" s="69">
        <f t="shared" si="92"/>
        <v>28370.992818049373</v>
      </c>
      <c r="BP445" s="69">
        <f t="shared" si="93"/>
        <v>42145.210027341105</v>
      </c>
      <c r="BQ445" s="69">
        <f t="shared" si="94"/>
        <v>13774.217209291728</v>
      </c>
      <c r="BR445" s="69">
        <f t="shared" si="95"/>
        <v>28370.992818049373</v>
      </c>
      <c r="BS445" s="69">
        <f t="shared" si="96"/>
        <v>-22454.101208444772</v>
      </c>
      <c r="BT445" s="69">
        <f t="shared" si="97"/>
        <v>-15049.349302847055</v>
      </c>
      <c r="BU445" s="69">
        <f t="shared" si="98"/>
        <v>-37503.450511291827</v>
      </c>
      <c r="BV445" s="83">
        <f t="shared" si="86"/>
        <v>0</v>
      </c>
    </row>
    <row r="446" spans="1:74" ht="15" customHeight="1" x14ac:dyDescent="0.25">
      <c r="A446" s="91">
        <v>43</v>
      </c>
      <c r="B446" s="91">
        <v>519</v>
      </c>
      <c r="C446" s="91">
        <v>430103</v>
      </c>
      <c r="D446" s="91">
        <v>431450</v>
      </c>
      <c r="E446" s="63" t="s">
        <v>582</v>
      </c>
      <c r="F446" s="91" t="s">
        <v>583</v>
      </c>
      <c r="G446" s="55">
        <v>3</v>
      </c>
      <c r="H446" s="55">
        <v>3</v>
      </c>
      <c r="I446" s="94">
        <v>34002.894</v>
      </c>
      <c r="J446" s="94">
        <v>106.744</v>
      </c>
      <c r="K446" s="65">
        <f t="shared" si="99"/>
        <v>34109.637999999999</v>
      </c>
      <c r="L446" s="94">
        <v>22138</v>
      </c>
      <c r="M446" s="94">
        <v>162</v>
      </c>
      <c r="N446" s="94">
        <v>11864.894</v>
      </c>
      <c r="O446" s="94">
        <v>-55.256</v>
      </c>
      <c r="P446" s="94">
        <v>153.6</v>
      </c>
      <c r="Q446" s="94">
        <v>65.89</v>
      </c>
      <c r="R446" s="94">
        <v>46806.09</v>
      </c>
      <c r="S446" s="94">
        <v>185.447</v>
      </c>
      <c r="T446" s="94">
        <v>30715</v>
      </c>
      <c r="U446" s="94">
        <v>297</v>
      </c>
      <c r="V446" s="94">
        <v>16091.09</v>
      </c>
      <c r="W446" s="94">
        <v>-111.553</v>
      </c>
      <c r="X446" s="94">
        <v>152.38999999999999</v>
      </c>
      <c r="Y446" s="94">
        <v>62.44</v>
      </c>
      <c r="Z446" s="94">
        <v>409.16199999999998</v>
      </c>
      <c r="AA446" s="94">
        <v>455.738</v>
      </c>
      <c r="AB446" s="94">
        <v>262</v>
      </c>
      <c r="AC446" s="94">
        <v>362</v>
      </c>
      <c r="AD446" s="94">
        <v>147.16200000000001</v>
      </c>
      <c r="AE446" s="94">
        <v>93.738</v>
      </c>
      <c r="AF446" s="94">
        <v>156.16999999999999</v>
      </c>
      <c r="AG446" s="94">
        <v>125.89</v>
      </c>
      <c r="AH446" s="94">
        <v>47251.764999999999</v>
      </c>
      <c r="AI446" s="94">
        <v>715.55399999999997</v>
      </c>
      <c r="AJ446" s="94">
        <v>31084</v>
      </c>
      <c r="AK446" s="94">
        <v>901</v>
      </c>
      <c r="AL446" s="94">
        <v>16167.764999999999</v>
      </c>
      <c r="AM446" s="94">
        <v>-185.446</v>
      </c>
      <c r="AN446" s="94">
        <v>152.01</v>
      </c>
      <c r="AO446" s="94">
        <v>79.42</v>
      </c>
      <c r="AP446" s="94">
        <v>15602.03</v>
      </c>
      <c r="AQ446" s="94">
        <v>61.82</v>
      </c>
      <c r="AR446" s="94">
        <v>10238.33</v>
      </c>
      <c r="AS446" s="94">
        <v>99</v>
      </c>
      <c r="AT446" s="94">
        <v>5363.7</v>
      </c>
      <c r="AU446" s="94">
        <v>-37.18</v>
      </c>
      <c r="AV446" s="94">
        <v>152.38999999999999</v>
      </c>
      <c r="AW446" s="94">
        <v>62.44</v>
      </c>
      <c r="AX446" s="66">
        <v>11334.298000000001</v>
      </c>
      <c r="AY446" s="66">
        <v>35.581333333333333</v>
      </c>
      <c r="AZ446" s="66">
        <v>7379.333333333333</v>
      </c>
      <c r="BA446" s="66">
        <v>54</v>
      </c>
      <c r="BB446" s="66">
        <v>3954.9646666666677</v>
      </c>
      <c r="BC446" s="66">
        <v>-18.418666666666667</v>
      </c>
      <c r="BD446" s="66">
        <v>153.59514861324422</v>
      </c>
      <c r="BE446" s="67">
        <v>65.891358024691357</v>
      </c>
      <c r="BF446" s="59">
        <f t="shared" si="87"/>
        <v>0</v>
      </c>
      <c r="BG446" s="59"/>
      <c r="BH446" s="59"/>
      <c r="BI446" s="60">
        <f t="shared" si="100"/>
        <v>12674.469554064181</v>
      </c>
      <c r="BJ446" s="59">
        <f t="shared" si="88"/>
        <v>12674.469554064181</v>
      </c>
      <c r="BK446" s="69">
        <f t="shared" si="89"/>
        <v>12634.805586417293</v>
      </c>
      <c r="BL446" s="69">
        <f t="shared" si="89"/>
        <v>39.663967646886988</v>
      </c>
      <c r="BM446" s="69">
        <f t="shared" si="90"/>
        <v>7890.385543604857</v>
      </c>
      <c r="BN446" s="69">
        <f t="shared" si="91"/>
        <v>6422.9203978436826</v>
      </c>
      <c r="BO446" s="69">
        <f t="shared" si="92"/>
        <v>1467.4651457611744</v>
      </c>
      <c r="BP446" s="69">
        <f t="shared" si="93"/>
        <v>1487.6283770128268</v>
      </c>
      <c r="BQ446" s="69">
        <f t="shared" si="94"/>
        <v>20.163231251652462</v>
      </c>
      <c r="BR446" s="69">
        <f t="shared" si="95"/>
        <v>1467.4651457611744</v>
      </c>
      <c r="BS446" s="69">
        <f t="shared" si="96"/>
        <v>4744.4200428124359</v>
      </c>
      <c r="BT446" s="69">
        <f t="shared" si="97"/>
        <v>-1447.9644093659399</v>
      </c>
      <c r="BU446" s="69">
        <f t="shared" si="98"/>
        <v>3296.455633446496</v>
      </c>
      <c r="BV446" s="83">
        <f t="shared" si="86"/>
        <v>0</v>
      </c>
    </row>
    <row r="447" spans="1:74" x14ac:dyDescent="0.25">
      <c r="A447" s="91">
        <v>43</v>
      </c>
      <c r="B447" s="91">
        <v>521</v>
      </c>
      <c r="C447" s="91">
        <v>432804</v>
      </c>
      <c r="D447" s="95">
        <v>430067</v>
      </c>
      <c r="E447" s="63" t="s">
        <v>584</v>
      </c>
      <c r="F447" s="95" t="s">
        <v>585</v>
      </c>
      <c r="G447" s="55">
        <v>117</v>
      </c>
      <c r="H447" s="55">
        <v>117</v>
      </c>
      <c r="I447" s="94">
        <v>45241.82</v>
      </c>
      <c r="J447" s="94">
        <v>6152.9589999999998</v>
      </c>
      <c r="K447" s="65">
        <f t="shared" si="99"/>
        <v>51394.779000000002</v>
      </c>
      <c r="L447" s="94">
        <v>57056</v>
      </c>
      <c r="M447" s="94">
        <v>6902</v>
      </c>
      <c r="N447" s="94">
        <v>-11814.18</v>
      </c>
      <c r="O447" s="94">
        <v>-749.04100000000005</v>
      </c>
      <c r="P447" s="94">
        <v>79.290000000000006</v>
      </c>
      <c r="Q447" s="94">
        <v>89.15</v>
      </c>
      <c r="R447" s="94">
        <v>66561.913</v>
      </c>
      <c r="S447" s="94">
        <v>25803.065999999999</v>
      </c>
      <c r="T447" s="94">
        <v>83022</v>
      </c>
      <c r="U447" s="94">
        <v>29264</v>
      </c>
      <c r="V447" s="94">
        <v>-16460.087</v>
      </c>
      <c r="W447" s="94">
        <v>-3460.9340000000002</v>
      </c>
      <c r="X447" s="94">
        <v>80.17</v>
      </c>
      <c r="Y447" s="94">
        <v>88.17</v>
      </c>
      <c r="Z447" s="94">
        <v>23831.476999999999</v>
      </c>
      <c r="AA447" s="94">
        <v>23655.114000000001</v>
      </c>
      <c r="AB447" s="94">
        <v>21687</v>
      </c>
      <c r="AC447" s="94">
        <v>21390</v>
      </c>
      <c r="AD447" s="94">
        <v>2144.4769999999999</v>
      </c>
      <c r="AE447" s="94">
        <v>2265.114</v>
      </c>
      <c r="AF447" s="94">
        <v>109.89</v>
      </c>
      <c r="AG447" s="94">
        <v>110.59</v>
      </c>
      <c r="AH447" s="94">
        <v>97743.512000000002</v>
      </c>
      <c r="AI447" s="94">
        <v>55216.076999999997</v>
      </c>
      <c r="AJ447" s="94">
        <v>118291</v>
      </c>
      <c r="AK447" s="94">
        <v>63885</v>
      </c>
      <c r="AL447" s="94">
        <v>-20547.488000000001</v>
      </c>
      <c r="AM447" s="94">
        <v>-8668.9230000000007</v>
      </c>
      <c r="AN447" s="94">
        <v>82.63</v>
      </c>
      <c r="AO447" s="94">
        <v>86.43</v>
      </c>
      <c r="AP447" s="94">
        <v>568.91</v>
      </c>
      <c r="AQ447" s="94">
        <v>220.54</v>
      </c>
      <c r="AR447" s="94">
        <v>709.59</v>
      </c>
      <c r="AS447" s="94">
        <v>250.12</v>
      </c>
      <c r="AT447" s="94">
        <v>-140.68</v>
      </c>
      <c r="AU447" s="94">
        <v>-29.58</v>
      </c>
      <c r="AV447" s="94">
        <v>80.17</v>
      </c>
      <c r="AW447" s="94">
        <v>88.17</v>
      </c>
      <c r="AX447" s="66">
        <v>386.68222222222221</v>
      </c>
      <c r="AY447" s="66">
        <v>52.589393162393158</v>
      </c>
      <c r="AZ447" s="66">
        <v>487.65811965811963</v>
      </c>
      <c r="BA447" s="66">
        <v>58.991452991452988</v>
      </c>
      <c r="BB447" s="66">
        <v>-100.97589743589742</v>
      </c>
      <c r="BC447" s="66">
        <v>-6.4020598290598301</v>
      </c>
      <c r="BD447" s="66">
        <v>79.293711441390911</v>
      </c>
      <c r="BE447" s="67">
        <v>89.147478991596643</v>
      </c>
      <c r="BF447" s="59">
        <f t="shared" si="87"/>
        <v>0</v>
      </c>
      <c r="BG447" s="59"/>
      <c r="BH447" s="59"/>
      <c r="BI447" s="60">
        <f t="shared" si="100"/>
        <v>19097.287449176598</v>
      </c>
      <c r="BJ447" s="59">
        <f t="shared" si="88"/>
        <v>19097.287449176598</v>
      </c>
      <c r="BK447" s="69">
        <f t="shared" si="89"/>
        <v>16810.969092092149</v>
      </c>
      <c r="BL447" s="69">
        <f t="shared" si="89"/>
        <v>2286.3183570844458</v>
      </c>
      <c r="BM447" s="69">
        <f t="shared" si="90"/>
        <v>65777.019412348585</v>
      </c>
      <c r="BN447" s="69">
        <f t="shared" si="91"/>
        <v>8545.8787276627772</v>
      </c>
      <c r="BO447" s="69">
        <f t="shared" si="92"/>
        <v>57231.140684685808</v>
      </c>
      <c r="BP447" s="69">
        <f t="shared" si="93"/>
        <v>58393.39369374427</v>
      </c>
      <c r="BQ447" s="69">
        <f t="shared" si="94"/>
        <v>1162.2530090584603</v>
      </c>
      <c r="BR447" s="69">
        <f t="shared" si="95"/>
        <v>57231.140684685808</v>
      </c>
      <c r="BS447" s="69">
        <f t="shared" si="96"/>
        <v>-48966.050320256436</v>
      </c>
      <c r="BT447" s="69">
        <f t="shared" si="97"/>
        <v>-56107.075336659822</v>
      </c>
      <c r="BU447" s="69">
        <f t="shared" si="98"/>
        <v>-105073.12565691627</v>
      </c>
      <c r="BV447" s="83">
        <f t="shared" si="86"/>
        <v>0</v>
      </c>
    </row>
    <row r="448" spans="1:74" ht="15" customHeight="1" x14ac:dyDescent="0.25">
      <c r="A448" s="91">
        <v>43</v>
      </c>
      <c r="B448" s="91">
        <v>523</v>
      </c>
      <c r="C448" s="91">
        <v>430103</v>
      </c>
      <c r="D448" s="91">
        <v>430300</v>
      </c>
      <c r="E448" s="63" t="s">
        <v>582</v>
      </c>
      <c r="F448" s="91" t="s">
        <v>586</v>
      </c>
      <c r="G448" s="55">
        <v>2</v>
      </c>
      <c r="H448" s="55">
        <v>2</v>
      </c>
      <c r="I448" s="94">
        <v>33.537999999999997</v>
      </c>
      <c r="J448" s="94">
        <v>43.636000000000003</v>
      </c>
      <c r="K448" s="65">
        <f t="shared" si="99"/>
        <v>77.174000000000007</v>
      </c>
      <c r="L448" s="94">
        <v>79</v>
      </c>
      <c r="M448" s="94">
        <v>275</v>
      </c>
      <c r="N448" s="94">
        <v>-45.462000000000003</v>
      </c>
      <c r="O448" s="94">
        <v>-231.364</v>
      </c>
      <c r="P448" s="94">
        <v>42.45</v>
      </c>
      <c r="Q448" s="94">
        <v>15.87</v>
      </c>
      <c r="R448" s="94">
        <v>100.874</v>
      </c>
      <c r="S448" s="94">
        <v>77.16</v>
      </c>
      <c r="T448" s="94">
        <v>157</v>
      </c>
      <c r="U448" s="94">
        <v>417</v>
      </c>
      <c r="V448" s="94">
        <v>-56.125999999999998</v>
      </c>
      <c r="W448" s="94">
        <v>-339.84</v>
      </c>
      <c r="X448" s="94">
        <v>64.25</v>
      </c>
      <c r="Y448" s="94">
        <v>18.5</v>
      </c>
      <c r="Z448" s="94">
        <v>1837.1</v>
      </c>
      <c r="AA448" s="94">
        <v>1833.3040000000001</v>
      </c>
      <c r="AB448" s="94">
        <v>1596</v>
      </c>
      <c r="AC448" s="94">
        <v>1608</v>
      </c>
      <c r="AD448" s="94">
        <v>241.1</v>
      </c>
      <c r="AE448" s="94">
        <v>225.304</v>
      </c>
      <c r="AF448" s="94">
        <v>115.11</v>
      </c>
      <c r="AG448" s="94">
        <v>114.01</v>
      </c>
      <c r="AH448" s="94">
        <v>1948.3240000000001</v>
      </c>
      <c r="AI448" s="94">
        <v>1944.048</v>
      </c>
      <c r="AJ448" s="94">
        <v>1827</v>
      </c>
      <c r="AK448" s="94">
        <v>2164</v>
      </c>
      <c r="AL448" s="94">
        <v>121.324</v>
      </c>
      <c r="AM448" s="94">
        <v>-219.952</v>
      </c>
      <c r="AN448" s="94">
        <v>106.64</v>
      </c>
      <c r="AO448" s="94">
        <v>89.84</v>
      </c>
      <c r="AP448" s="94">
        <v>50.44</v>
      </c>
      <c r="AQ448" s="94">
        <v>38.58</v>
      </c>
      <c r="AR448" s="94">
        <v>78.5</v>
      </c>
      <c r="AS448" s="94">
        <v>208.5</v>
      </c>
      <c r="AT448" s="94">
        <v>-28.06</v>
      </c>
      <c r="AU448" s="94">
        <v>-169.92</v>
      </c>
      <c r="AV448" s="94">
        <v>64.25</v>
      </c>
      <c r="AW448" s="94">
        <v>18.5</v>
      </c>
      <c r="AX448" s="66">
        <v>16.768999999999998</v>
      </c>
      <c r="AY448" s="66">
        <v>21.818000000000001</v>
      </c>
      <c r="AZ448" s="66">
        <v>39.5</v>
      </c>
      <c r="BA448" s="66">
        <v>137.5</v>
      </c>
      <c r="BB448" s="66">
        <v>-22.731000000000002</v>
      </c>
      <c r="BC448" s="66">
        <v>-115.682</v>
      </c>
      <c r="BD448" s="66">
        <v>42.453164556962022</v>
      </c>
      <c r="BE448" s="67">
        <v>15.867636363636365</v>
      </c>
      <c r="BF448" s="59">
        <f t="shared" si="87"/>
        <v>0</v>
      </c>
      <c r="BG448" s="59"/>
      <c r="BH448" s="59"/>
      <c r="BI448" s="60">
        <f t="shared" si="100"/>
        <v>28.676338147163836</v>
      </c>
      <c r="BJ448" s="59">
        <f t="shared" si="88"/>
        <v>28.676338147163836</v>
      </c>
      <c r="BK448" s="69">
        <f t="shared" si="89"/>
        <v>12.462060133977513</v>
      </c>
      <c r="BL448" s="69">
        <f t="shared" si="89"/>
        <v>16.21427801318632</v>
      </c>
      <c r="BM448" s="69">
        <f t="shared" si="90"/>
        <v>984.64520218908592</v>
      </c>
      <c r="BN448" s="69">
        <f t="shared" si="91"/>
        <v>6.33510501496965</v>
      </c>
      <c r="BO448" s="69">
        <f t="shared" si="92"/>
        <v>978.31009717411632</v>
      </c>
      <c r="BP448" s="69">
        <f t="shared" si="93"/>
        <v>986.55264719001514</v>
      </c>
      <c r="BQ448" s="69">
        <f t="shared" si="94"/>
        <v>8.2425500158988516</v>
      </c>
      <c r="BR448" s="69">
        <f t="shared" si="95"/>
        <v>978.31009717411632</v>
      </c>
      <c r="BS448" s="69">
        <f t="shared" si="96"/>
        <v>-972.18314205510842</v>
      </c>
      <c r="BT448" s="69">
        <f t="shared" si="97"/>
        <v>-970.33836917682879</v>
      </c>
      <c r="BU448" s="69">
        <f t="shared" si="98"/>
        <v>-1942.5215112319372</v>
      </c>
      <c r="BV448" s="83">
        <f t="shared" si="86"/>
        <v>0</v>
      </c>
    </row>
    <row r="449" spans="1:74" ht="15" customHeight="1" x14ac:dyDescent="0.25">
      <c r="A449" s="91">
        <v>43</v>
      </c>
      <c r="B449" s="91">
        <v>529</v>
      </c>
      <c r="C449" s="91">
        <v>440232</v>
      </c>
      <c r="D449" s="91">
        <v>430002</v>
      </c>
      <c r="E449" s="63" t="s">
        <v>504</v>
      </c>
      <c r="F449" s="91" t="s">
        <v>577</v>
      </c>
      <c r="G449" s="55">
        <v>119</v>
      </c>
      <c r="H449" s="55">
        <v>119</v>
      </c>
      <c r="I449" s="94">
        <v>320505.41399999999</v>
      </c>
      <c r="J449" s="94">
        <v>1700634.108</v>
      </c>
      <c r="K449" s="65">
        <f t="shared" si="99"/>
        <v>2021139.5219999999</v>
      </c>
      <c r="L449" s="94">
        <v>359566</v>
      </c>
      <c r="M449" s="94">
        <v>2414823</v>
      </c>
      <c r="N449" s="94">
        <v>-39060.586000000003</v>
      </c>
      <c r="O449" s="94">
        <v>-714188.89199999999</v>
      </c>
      <c r="P449" s="94">
        <v>89.14</v>
      </c>
      <c r="Q449" s="94">
        <v>70.42</v>
      </c>
      <c r="R449" s="94">
        <v>921626.53</v>
      </c>
      <c r="S449" s="94">
        <v>2451851.0720000002</v>
      </c>
      <c r="T449" s="94">
        <v>1074897</v>
      </c>
      <c r="U449" s="94">
        <v>3430793</v>
      </c>
      <c r="V449" s="94">
        <v>-153270.47</v>
      </c>
      <c r="W449" s="94">
        <v>-978941.92799999996</v>
      </c>
      <c r="X449" s="94">
        <v>85.74</v>
      </c>
      <c r="Y449" s="94">
        <v>71.47</v>
      </c>
      <c r="Z449" s="94">
        <v>108339.15</v>
      </c>
      <c r="AA449" s="94">
        <v>108411.11199999999</v>
      </c>
      <c r="AB449" s="94">
        <v>109232</v>
      </c>
      <c r="AC449" s="94">
        <v>107176</v>
      </c>
      <c r="AD449" s="94">
        <v>-892.85</v>
      </c>
      <c r="AE449" s="94">
        <v>1235.1120000000001</v>
      </c>
      <c r="AF449" s="94">
        <v>99.18</v>
      </c>
      <c r="AG449" s="94">
        <v>101.15</v>
      </c>
      <c r="AH449" s="94">
        <v>1035496.404</v>
      </c>
      <c r="AI449" s="94">
        <v>2565826.8489999999</v>
      </c>
      <c r="AJ449" s="94">
        <v>1217398</v>
      </c>
      <c r="AK449" s="94">
        <v>3564256</v>
      </c>
      <c r="AL449" s="94">
        <v>-181901.59599999999</v>
      </c>
      <c r="AM449" s="94">
        <v>-998429.15099999995</v>
      </c>
      <c r="AN449" s="94">
        <v>85.06</v>
      </c>
      <c r="AO449" s="94">
        <v>71.989999999999995</v>
      </c>
      <c r="AP449" s="94">
        <v>7744.76</v>
      </c>
      <c r="AQ449" s="94">
        <v>20603.79</v>
      </c>
      <c r="AR449" s="94">
        <v>9032.75</v>
      </c>
      <c r="AS449" s="94">
        <v>28830.19</v>
      </c>
      <c r="AT449" s="94">
        <v>-1287.99</v>
      </c>
      <c r="AU449" s="94">
        <v>-8226.4</v>
      </c>
      <c r="AV449" s="94">
        <v>85.74</v>
      </c>
      <c r="AW449" s="94">
        <v>71.47</v>
      </c>
      <c r="AX449" s="66">
        <v>2693.3228067226892</v>
      </c>
      <c r="AY449" s="66">
        <v>14291.042924369747</v>
      </c>
      <c r="AZ449" s="66">
        <v>3021.5630252100841</v>
      </c>
      <c r="BA449" s="66">
        <v>20292.63025210084</v>
      </c>
      <c r="BB449" s="66">
        <v>-328.24021848739494</v>
      </c>
      <c r="BC449" s="66">
        <v>-6001.587327731093</v>
      </c>
      <c r="BD449" s="66">
        <v>89.13674095993504</v>
      </c>
      <c r="BE449" s="67">
        <v>70.424793369948844</v>
      </c>
      <c r="BF449" s="59">
        <f t="shared" si="87"/>
        <v>0</v>
      </c>
      <c r="BG449" s="59"/>
      <c r="BH449" s="59"/>
      <c r="BI449" s="60">
        <f t="shared" si="100"/>
        <v>751015.63188987318</v>
      </c>
      <c r="BJ449" s="59">
        <f t="shared" si="88"/>
        <v>751015.63188987318</v>
      </c>
      <c r="BK449" s="69">
        <f t="shared" si="89"/>
        <v>119093.49819707073</v>
      </c>
      <c r="BL449" s="69">
        <f t="shared" si="89"/>
        <v>631922.13369280251</v>
      </c>
      <c r="BM449" s="69">
        <f t="shared" si="90"/>
        <v>118750.79062193161</v>
      </c>
      <c r="BN449" s="69">
        <f t="shared" si="91"/>
        <v>60541.339840071676</v>
      </c>
      <c r="BO449" s="69">
        <f t="shared" si="92"/>
        <v>58209.450781859923</v>
      </c>
      <c r="BP449" s="69">
        <f t="shared" si="93"/>
        <v>379447.91658838501</v>
      </c>
      <c r="BQ449" s="69">
        <f t="shared" si="94"/>
        <v>321238.46580652508</v>
      </c>
      <c r="BR449" s="69">
        <f t="shared" si="95"/>
        <v>58209.450781859923</v>
      </c>
      <c r="BS449" s="69">
        <f t="shared" si="96"/>
        <v>342.70757513912395</v>
      </c>
      <c r="BT449" s="69">
        <f t="shared" si="97"/>
        <v>252474.2171044175</v>
      </c>
      <c r="BU449" s="69">
        <f t="shared" si="98"/>
        <v>252816.92467955663</v>
      </c>
      <c r="BV449" s="83">
        <f t="shared" ref="BV449:BV512" si="101">BK449+BL449-BI449</f>
        <v>0</v>
      </c>
    </row>
    <row r="450" spans="1:74" x14ac:dyDescent="0.25">
      <c r="A450" s="91">
        <v>43</v>
      </c>
      <c r="B450" s="91">
        <v>531</v>
      </c>
      <c r="C450" s="91">
        <v>430705</v>
      </c>
      <c r="D450" s="91">
        <v>444205</v>
      </c>
      <c r="E450" s="63" t="s">
        <v>587</v>
      </c>
      <c r="F450" s="91" t="s">
        <v>588</v>
      </c>
      <c r="G450" s="55">
        <v>27</v>
      </c>
      <c r="H450" s="55">
        <v>27</v>
      </c>
      <c r="I450" s="94">
        <v>10877.773999999999</v>
      </c>
      <c r="J450" s="94">
        <v>7311.6270000000004</v>
      </c>
      <c r="K450" s="65">
        <f t="shared" si="99"/>
        <v>18189.400999999998</v>
      </c>
      <c r="L450" s="94">
        <v>22462</v>
      </c>
      <c r="M450" s="94">
        <v>9330</v>
      </c>
      <c r="N450" s="94">
        <v>-11584.226000000001</v>
      </c>
      <c r="O450" s="94">
        <v>-2018.373</v>
      </c>
      <c r="P450" s="94">
        <v>48.43</v>
      </c>
      <c r="Q450" s="94">
        <v>78.37</v>
      </c>
      <c r="R450" s="94">
        <v>15649.111999999999</v>
      </c>
      <c r="S450" s="94">
        <v>38204.404000000002</v>
      </c>
      <c r="T450" s="94">
        <v>31356</v>
      </c>
      <c r="U450" s="94">
        <v>68646</v>
      </c>
      <c r="V450" s="94">
        <v>-15706.888000000001</v>
      </c>
      <c r="W450" s="94">
        <v>-30441.596000000001</v>
      </c>
      <c r="X450" s="94">
        <v>49.91</v>
      </c>
      <c r="Y450" s="94">
        <v>55.65</v>
      </c>
      <c r="Z450" s="94">
        <v>0</v>
      </c>
      <c r="AA450" s="94">
        <v>0</v>
      </c>
      <c r="AB450" s="94">
        <v>12</v>
      </c>
      <c r="AC450" s="94">
        <v>0</v>
      </c>
      <c r="AD450" s="94">
        <v>-12</v>
      </c>
      <c r="AE450" s="94">
        <v>0</v>
      </c>
      <c r="AF450" s="94">
        <v>0</v>
      </c>
      <c r="AG450" s="94">
        <v>0</v>
      </c>
      <c r="AH450" s="94">
        <v>15697.565000000001</v>
      </c>
      <c r="AI450" s="94">
        <v>38277.485000000001</v>
      </c>
      <c r="AJ450" s="94">
        <v>31866</v>
      </c>
      <c r="AK450" s="94">
        <v>69803</v>
      </c>
      <c r="AL450" s="94">
        <v>-16168.434999999999</v>
      </c>
      <c r="AM450" s="94">
        <v>-31525.514999999999</v>
      </c>
      <c r="AN450" s="94">
        <v>49.26</v>
      </c>
      <c r="AO450" s="94">
        <v>54.84</v>
      </c>
      <c r="AP450" s="94">
        <v>579.6</v>
      </c>
      <c r="AQ450" s="94">
        <v>1414.98</v>
      </c>
      <c r="AR450" s="94">
        <v>1161.33</v>
      </c>
      <c r="AS450" s="94">
        <v>2542.44</v>
      </c>
      <c r="AT450" s="94">
        <v>-581.73</v>
      </c>
      <c r="AU450" s="94">
        <v>-1127.46</v>
      </c>
      <c r="AV450" s="94">
        <v>49.91</v>
      </c>
      <c r="AW450" s="94">
        <v>55.65</v>
      </c>
      <c r="AX450" s="66">
        <v>402.8805185185185</v>
      </c>
      <c r="AY450" s="66">
        <v>270.80099999999999</v>
      </c>
      <c r="AZ450" s="66">
        <v>831.92592592592598</v>
      </c>
      <c r="BA450" s="66">
        <v>345.55555555555554</v>
      </c>
      <c r="BB450" s="66">
        <v>-429.04540740740748</v>
      </c>
      <c r="BC450" s="66">
        <v>-74.754555555555555</v>
      </c>
      <c r="BD450" s="66">
        <v>48.427450805805357</v>
      </c>
      <c r="BE450" s="67">
        <v>78.366848874598077</v>
      </c>
      <c r="BF450" s="59">
        <f t="shared" si="87"/>
        <v>0</v>
      </c>
      <c r="BG450" s="59"/>
      <c r="BH450" s="59"/>
      <c r="BI450" s="60">
        <f t="shared" si="100"/>
        <v>6758.8230980687786</v>
      </c>
      <c r="BJ450" s="59">
        <f t="shared" si="88"/>
        <v>6758.8230980687786</v>
      </c>
      <c r="BK450" s="69">
        <f t="shared" si="89"/>
        <v>4041.9665368184478</v>
      </c>
      <c r="BL450" s="69">
        <f t="shared" si="89"/>
        <v>2716.8565612503312</v>
      </c>
      <c r="BM450" s="69">
        <f t="shared" si="90"/>
        <v>15261.925432224667</v>
      </c>
      <c r="BN450" s="69">
        <f t="shared" si="91"/>
        <v>2054.7391203740972</v>
      </c>
      <c r="BO450" s="69">
        <f t="shared" si="92"/>
        <v>13207.18631185057</v>
      </c>
      <c r="BP450" s="69">
        <f t="shared" si="93"/>
        <v>14588.303995531394</v>
      </c>
      <c r="BQ450" s="69">
        <f t="shared" si="94"/>
        <v>1381.1176836808247</v>
      </c>
      <c r="BR450" s="69">
        <f t="shared" si="95"/>
        <v>13207.18631185057</v>
      </c>
      <c r="BS450" s="69">
        <f t="shared" si="96"/>
        <v>-11219.95889540622</v>
      </c>
      <c r="BT450" s="69">
        <f t="shared" si="97"/>
        <v>-11871.447434281063</v>
      </c>
      <c r="BU450" s="69">
        <f t="shared" si="98"/>
        <v>-23091.406329687285</v>
      </c>
      <c r="BV450" s="83">
        <f t="shared" si="101"/>
        <v>0</v>
      </c>
    </row>
    <row r="451" spans="1:74" ht="15" customHeight="1" x14ac:dyDescent="0.25">
      <c r="A451" s="91">
        <v>43</v>
      </c>
      <c r="B451" s="91">
        <v>535</v>
      </c>
      <c r="C451" s="91">
        <v>432908</v>
      </c>
      <c r="D451" s="91">
        <v>431905</v>
      </c>
      <c r="E451" s="63" t="s">
        <v>589</v>
      </c>
      <c r="F451" s="91" t="s">
        <v>590</v>
      </c>
      <c r="G451" s="55">
        <v>3</v>
      </c>
      <c r="H451" s="55">
        <v>3</v>
      </c>
      <c r="I451" s="94">
        <v>111.471</v>
      </c>
      <c r="J451" s="94">
        <v>13.27</v>
      </c>
      <c r="K451" s="65">
        <f t="shared" si="99"/>
        <v>124.741</v>
      </c>
      <c r="L451" s="94">
        <v>4</v>
      </c>
      <c r="M451" s="94">
        <v>0</v>
      </c>
      <c r="N451" s="94">
        <v>107.471</v>
      </c>
      <c r="O451" s="94">
        <v>13.27</v>
      </c>
      <c r="P451" s="94">
        <v>2786.78</v>
      </c>
      <c r="Q451" s="94">
        <v>0</v>
      </c>
      <c r="R451" s="94">
        <v>191.59899999999999</v>
      </c>
      <c r="S451" s="94">
        <v>39.054000000000002</v>
      </c>
      <c r="T451" s="94">
        <v>7</v>
      </c>
      <c r="U451" s="94">
        <v>2</v>
      </c>
      <c r="V451" s="94">
        <v>184.59899999999999</v>
      </c>
      <c r="W451" s="94">
        <v>37.054000000000002</v>
      </c>
      <c r="X451" s="94">
        <v>2737.13</v>
      </c>
      <c r="Y451" s="94">
        <v>1952.7</v>
      </c>
      <c r="Z451" s="94">
        <v>0</v>
      </c>
      <c r="AA451" s="94">
        <v>0</v>
      </c>
      <c r="AB451" s="94">
        <v>0</v>
      </c>
      <c r="AC451" s="94">
        <v>0</v>
      </c>
      <c r="AD451" s="94">
        <v>0</v>
      </c>
      <c r="AE451" s="94">
        <v>0</v>
      </c>
      <c r="AF451" s="94">
        <v>0</v>
      </c>
      <c r="AG451" s="94">
        <v>0</v>
      </c>
      <c r="AH451" s="94">
        <v>309.59899999999999</v>
      </c>
      <c r="AI451" s="94">
        <v>56.054000000000002</v>
      </c>
      <c r="AJ451" s="94">
        <v>197</v>
      </c>
      <c r="AK451" s="94">
        <v>62</v>
      </c>
      <c r="AL451" s="94">
        <v>112.599</v>
      </c>
      <c r="AM451" s="94">
        <v>-5.9459999999999997</v>
      </c>
      <c r="AN451" s="94">
        <v>157.16</v>
      </c>
      <c r="AO451" s="94">
        <v>90.41</v>
      </c>
      <c r="AP451" s="94">
        <v>63.87</v>
      </c>
      <c r="AQ451" s="94">
        <v>13.02</v>
      </c>
      <c r="AR451" s="94">
        <v>2.33</v>
      </c>
      <c r="AS451" s="94">
        <v>0.67</v>
      </c>
      <c r="AT451" s="94">
        <v>61.54</v>
      </c>
      <c r="AU451" s="94">
        <v>12.35</v>
      </c>
      <c r="AV451" s="94">
        <v>2741.2</v>
      </c>
      <c r="AW451" s="94">
        <v>1943.28</v>
      </c>
      <c r="AX451" s="66">
        <v>37.157000000000004</v>
      </c>
      <c r="AY451" s="66">
        <v>4.4233333333333329</v>
      </c>
      <c r="AZ451" s="66">
        <v>1.3333333333333333</v>
      </c>
      <c r="BA451" s="66">
        <v>0</v>
      </c>
      <c r="BB451" s="66">
        <v>35.823666666666668</v>
      </c>
      <c r="BC451" s="66">
        <v>4.4233333333333329</v>
      </c>
      <c r="BD451" s="66">
        <v>2786.7750000000005</v>
      </c>
      <c r="BE451" s="67">
        <v>0</v>
      </c>
      <c r="BF451" s="59">
        <f t="shared" si="87"/>
        <v>0</v>
      </c>
      <c r="BG451" s="59"/>
      <c r="BH451" s="59"/>
      <c r="BI451" s="60">
        <f t="shared" si="100"/>
        <v>46.351298323468576</v>
      </c>
      <c r="BJ451" s="59">
        <f t="shared" si="88"/>
        <v>46.351298323468576</v>
      </c>
      <c r="BK451" s="69">
        <f t="shared" si="89"/>
        <v>41.420427729578613</v>
      </c>
      <c r="BL451" s="69">
        <f t="shared" si="89"/>
        <v>4.9308705938899635</v>
      </c>
      <c r="BM451" s="69">
        <f t="shared" si="90"/>
        <v>1488.521275856102</v>
      </c>
      <c r="BN451" s="69">
        <f t="shared" si="91"/>
        <v>21.0561300949276</v>
      </c>
      <c r="BO451" s="69">
        <f t="shared" si="92"/>
        <v>1467.4651457611744</v>
      </c>
      <c r="BP451" s="69">
        <f t="shared" si="93"/>
        <v>1469.9717604534235</v>
      </c>
      <c r="BQ451" s="69">
        <f t="shared" si="94"/>
        <v>2.5066146922490087</v>
      </c>
      <c r="BR451" s="69">
        <f t="shared" si="95"/>
        <v>1467.4651457611744</v>
      </c>
      <c r="BS451" s="69">
        <f t="shared" si="96"/>
        <v>-1447.1008481265233</v>
      </c>
      <c r="BT451" s="69">
        <f t="shared" si="97"/>
        <v>-1465.0408898595335</v>
      </c>
      <c r="BU451" s="69">
        <f t="shared" si="98"/>
        <v>-2912.1417379860568</v>
      </c>
      <c r="BV451" s="83">
        <f t="shared" si="101"/>
        <v>0</v>
      </c>
    </row>
    <row r="452" spans="1:74" ht="15" customHeight="1" x14ac:dyDescent="0.25">
      <c r="A452" s="72">
        <v>45</v>
      </c>
      <c r="B452" s="72">
        <v>101</v>
      </c>
      <c r="C452" s="72">
        <v>456809</v>
      </c>
      <c r="D452" s="72">
        <v>456828</v>
      </c>
      <c r="E452" s="73" t="s">
        <v>591</v>
      </c>
      <c r="F452" s="72" t="s">
        <v>592</v>
      </c>
      <c r="G452" s="76">
        <v>8</v>
      </c>
      <c r="H452" s="76">
        <v>8</v>
      </c>
      <c r="I452" s="75">
        <v>166660</v>
      </c>
      <c r="J452" s="75">
        <v>83680</v>
      </c>
      <c r="K452" s="65">
        <f t="shared" si="99"/>
        <v>250340</v>
      </c>
      <c r="L452" s="75">
        <v>147538</v>
      </c>
      <c r="M452" s="75">
        <v>71286</v>
      </c>
      <c r="N452" s="75">
        <v>19122</v>
      </c>
      <c r="O452" s="75">
        <v>12394</v>
      </c>
      <c r="P452" s="96">
        <v>112.96</v>
      </c>
      <c r="Q452" s="96">
        <v>117.39</v>
      </c>
      <c r="R452" s="75">
        <v>234420</v>
      </c>
      <c r="S452" s="75">
        <v>147321</v>
      </c>
      <c r="T452" s="75">
        <v>210086</v>
      </c>
      <c r="U452" s="75">
        <v>128604</v>
      </c>
      <c r="V452" s="75">
        <v>24334</v>
      </c>
      <c r="W452" s="75">
        <v>18717</v>
      </c>
      <c r="X452" s="75">
        <v>111.58</v>
      </c>
      <c r="Y452" s="75">
        <v>114.55</v>
      </c>
      <c r="Z452" s="75">
        <v>30928</v>
      </c>
      <c r="AA452" s="75">
        <v>31133</v>
      </c>
      <c r="AB452" s="75">
        <v>26063</v>
      </c>
      <c r="AC452" s="75">
        <v>26265</v>
      </c>
      <c r="AD452" s="75">
        <v>4865</v>
      </c>
      <c r="AE452" s="75">
        <v>4868</v>
      </c>
      <c r="AF452" s="75">
        <v>118.67</v>
      </c>
      <c r="AG452" s="75">
        <v>118.53</v>
      </c>
      <c r="AH452" s="75">
        <v>265899</v>
      </c>
      <c r="AI452" s="75">
        <v>179263</v>
      </c>
      <c r="AJ452" s="75">
        <v>236580</v>
      </c>
      <c r="AK452" s="75">
        <v>155617</v>
      </c>
      <c r="AL452" s="75">
        <v>29319</v>
      </c>
      <c r="AM452" s="75">
        <v>23646</v>
      </c>
      <c r="AN452" s="75">
        <v>112.39</v>
      </c>
      <c r="AO452" s="75">
        <v>115.19</v>
      </c>
      <c r="AP452" s="75">
        <v>29302.5</v>
      </c>
      <c r="AQ452" s="75">
        <v>18415.13</v>
      </c>
      <c r="AR452" s="75">
        <v>26260.75</v>
      </c>
      <c r="AS452" s="75">
        <v>16075.5</v>
      </c>
      <c r="AT452" s="75">
        <v>3041.75</v>
      </c>
      <c r="AU452" s="75">
        <v>2339.63</v>
      </c>
      <c r="AV452" s="75">
        <v>111.58</v>
      </c>
      <c r="AW452" s="75">
        <v>114.55</v>
      </c>
      <c r="AX452" s="66">
        <v>20832.5</v>
      </c>
      <c r="AY452" s="66">
        <v>10460</v>
      </c>
      <c r="AZ452" s="66">
        <v>18442.25</v>
      </c>
      <c r="BA452" s="66">
        <v>8910.75</v>
      </c>
      <c r="BB452" s="66">
        <v>2390.25</v>
      </c>
      <c r="BC452" s="66">
        <v>1549.25</v>
      </c>
      <c r="BD452" s="66">
        <v>112.96072876140384</v>
      </c>
      <c r="BE452" s="67">
        <v>117.38630306090958</v>
      </c>
      <c r="BF452" s="59">
        <f t="shared" si="87"/>
        <v>0</v>
      </c>
      <c r="BG452" s="59"/>
      <c r="BH452" s="59"/>
      <c r="BI452" s="60">
        <f t="shared" si="100"/>
        <v>93021.412545170577</v>
      </c>
      <c r="BJ452" s="59">
        <f t="shared" si="88"/>
        <v>93021.412545170577</v>
      </c>
      <c r="BK452" s="69">
        <f t="shared" si="89"/>
        <v>61927.572959887068</v>
      </c>
      <c r="BL452" s="69">
        <f t="shared" si="89"/>
        <v>31093.839585283509</v>
      </c>
      <c r="BM452" s="69">
        <f t="shared" si="90"/>
        <v>35394.205317876556</v>
      </c>
      <c r="BN452" s="69">
        <f t="shared" si="91"/>
        <v>31480.964929180092</v>
      </c>
      <c r="BO452" s="69">
        <f t="shared" si="92"/>
        <v>3913.2403886964653</v>
      </c>
      <c r="BP452" s="69">
        <f t="shared" si="93"/>
        <v>19719.835524144622</v>
      </c>
      <c r="BQ452" s="69">
        <f t="shared" si="94"/>
        <v>15806.595135448159</v>
      </c>
      <c r="BR452" s="69">
        <f t="shared" si="95"/>
        <v>3913.2403886964653</v>
      </c>
      <c r="BS452" s="69">
        <f t="shared" si="96"/>
        <v>26533.367642010511</v>
      </c>
      <c r="BT452" s="69">
        <f t="shared" si="97"/>
        <v>11374.004061138887</v>
      </c>
      <c r="BU452" s="69">
        <f t="shared" si="98"/>
        <v>37907.371703149402</v>
      </c>
      <c r="BV452" s="83">
        <f t="shared" si="101"/>
        <v>0</v>
      </c>
    </row>
    <row r="453" spans="1:74" ht="15" customHeight="1" x14ac:dyDescent="0.25">
      <c r="A453" s="72">
        <v>45</v>
      </c>
      <c r="B453" s="72">
        <v>103</v>
      </c>
      <c r="C453" s="72">
        <v>456828</v>
      </c>
      <c r="D453" s="72">
        <v>456832</v>
      </c>
      <c r="E453" s="73" t="s">
        <v>592</v>
      </c>
      <c r="F453" s="72" t="s">
        <v>593</v>
      </c>
      <c r="G453" s="76">
        <v>7</v>
      </c>
      <c r="H453" s="76">
        <v>7</v>
      </c>
      <c r="I453" s="75">
        <v>11246</v>
      </c>
      <c r="J453" s="75">
        <v>38956</v>
      </c>
      <c r="K453" s="65">
        <f t="shared" si="99"/>
        <v>50202</v>
      </c>
      <c r="L453" s="75">
        <v>19751</v>
      </c>
      <c r="M453" s="75">
        <v>45020</v>
      </c>
      <c r="N453" s="75">
        <v>-8505</v>
      </c>
      <c r="O453" s="75">
        <v>-6064</v>
      </c>
      <c r="P453" s="96">
        <v>56.94</v>
      </c>
      <c r="Q453" s="96">
        <v>86.53</v>
      </c>
      <c r="R453" s="75">
        <v>32824</v>
      </c>
      <c r="S453" s="75">
        <v>53456</v>
      </c>
      <c r="T453" s="75">
        <v>47661</v>
      </c>
      <c r="U453" s="75">
        <v>61740</v>
      </c>
      <c r="V453" s="75">
        <v>-14837</v>
      </c>
      <c r="W453" s="75">
        <v>-8284</v>
      </c>
      <c r="X453" s="75">
        <v>68.87</v>
      </c>
      <c r="Y453" s="75">
        <v>86.58</v>
      </c>
      <c r="Z453" s="75">
        <v>5491</v>
      </c>
      <c r="AA453" s="75">
        <v>5384</v>
      </c>
      <c r="AB453" s="75">
        <v>4892</v>
      </c>
      <c r="AC453" s="75">
        <v>4825</v>
      </c>
      <c r="AD453" s="75">
        <v>599</v>
      </c>
      <c r="AE453" s="75">
        <v>559</v>
      </c>
      <c r="AF453" s="75">
        <v>112.24</v>
      </c>
      <c r="AG453" s="75">
        <v>111.59</v>
      </c>
      <c r="AH453" s="75">
        <v>38467</v>
      </c>
      <c r="AI453" s="75">
        <v>58931</v>
      </c>
      <c r="AJ453" s="75">
        <v>52780</v>
      </c>
      <c r="AK453" s="75">
        <v>66662</v>
      </c>
      <c r="AL453" s="75">
        <v>-14313</v>
      </c>
      <c r="AM453" s="75">
        <v>-7731</v>
      </c>
      <c r="AN453" s="75">
        <v>72.88</v>
      </c>
      <c r="AO453" s="75">
        <v>88.4</v>
      </c>
      <c r="AP453" s="75">
        <v>4689.1400000000003</v>
      </c>
      <c r="AQ453" s="75">
        <v>7636.57</v>
      </c>
      <c r="AR453" s="75">
        <v>6808.71</v>
      </c>
      <c r="AS453" s="75">
        <v>8820</v>
      </c>
      <c r="AT453" s="75">
        <v>-2119.5700000000002</v>
      </c>
      <c r="AU453" s="75">
        <v>-1183.43</v>
      </c>
      <c r="AV453" s="75">
        <v>68.87</v>
      </c>
      <c r="AW453" s="75">
        <v>86.58</v>
      </c>
      <c r="AX453" s="66">
        <v>1606.5714285714287</v>
      </c>
      <c r="AY453" s="66">
        <v>5565.1428571428569</v>
      </c>
      <c r="AZ453" s="66">
        <v>2821.5714285714284</v>
      </c>
      <c r="BA453" s="66">
        <v>6431.4285714285716</v>
      </c>
      <c r="BB453" s="66">
        <v>-1214.9999999999998</v>
      </c>
      <c r="BC453" s="66">
        <v>-866.28571428571468</v>
      </c>
      <c r="BD453" s="66">
        <v>56.938889170168608</v>
      </c>
      <c r="BE453" s="67">
        <v>86.530430919591282</v>
      </c>
      <c r="BF453" s="59">
        <f t="shared" si="87"/>
        <v>0</v>
      </c>
      <c r="BG453" s="59"/>
      <c r="BH453" s="59"/>
      <c r="BI453" s="60">
        <f t="shared" si="100"/>
        <v>18654.074269364279</v>
      </c>
      <c r="BJ453" s="59">
        <f t="shared" si="88"/>
        <v>18654.074269364279</v>
      </c>
      <c r="BK453" s="69">
        <f t="shared" si="89"/>
        <v>4178.7920647239289</v>
      </c>
      <c r="BL453" s="69">
        <f t="shared" si="89"/>
        <v>14475.282204640349</v>
      </c>
      <c r="BM453" s="69">
        <f t="shared" si="90"/>
        <v>5548.3799014532169</v>
      </c>
      <c r="BN453" s="69">
        <f t="shared" si="91"/>
        <v>2124.2945613438096</v>
      </c>
      <c r="BO453" s="69">
        <f t="shared" si="92"/>
        <v>3424.0853401094073</v>
      </c>
      <c r="BP453" s="69">
        <f t="shared" si="93"/>
        <v>10782.614499962639</v>
      </c>
      <c r="BQ453" s="69">
        <f t="shared" si="94"/>
        <v>7358.5291598532322</v>
      </c>
      <c r="BR453" s="69">
        <f t="shared" si="95"/>
        <v>3424.0853401094073</v>
      </c>
      <c r="BS453" s="69">
        <f t="shared" si="96"/>
        <v>-1369.587836729288</v>
      </c>
      <c r="BT453" s="69">
        <f t="shared" si="97"/>
        <v>3692.6677046777095</v>
      </c>
      <c r="BU453" s="69">
        <f t="shared" si="98"/>
        <v>2323.0798679484215</v>
      </c>
      <c r="BV453" s="83">
        <f t="shared" si="101"/>
        <v>0</v>
      </c>
    </row>
    <row r="454" spans="1:74" x14ac:dyDescent="0.25">
      <c r="A454" s="72">
        <v>45</v>
      </c>
      <c r="B454" s="72">
        <v>105</v>
      </c>
      <c r="C454" s="72">
        <v>456809</v>
      </c>
      <c r="D454" s="72">
        <v>456832</v>
      </c>
      <c r="E454" s="73" t="s">
        <v>591</v>
      </c>
      <c r="F454" s="72" t="s">
        <v>593</v>
      </c>
      <c r="G454" s="76">
        <v>5</v>
      </c>
      <c r="H454" s="76">
        <v>5</v>
      </c>
      <c r="I454" s="75">
        <v>3629</v>
      </c>
      <c r="J454" s="75">
        <v>38117</v>
      </c>
      <c r="K454" s="65">
        <f t="shared" si="99"/>
        <v>41746</v>
      </c>
      <c r="L454" s="75">
        <v>3672</v>
      </c>
      <c r="M454" s="75">
        <v>33970</v>
      </c>
      <c r="N454" s="75">
        <v>-43</v>
      </c>
      <c r="O454" s="75">
        <v>4147</v>
      </c>
      <c r="P454" s="96">
        <v>98.83</v>
      </c>
      <c r="Q454" s="96">
        <v>112.21</v>
      </c>
      <c r="R454" s="75">
        <v>15716</v>
      </c>
      <c r="S454" s="75">
        <v>54097</v>
      </c>
      <c r="T454" s="75">
        <v>15301</v>
      </c>
      <c r="U454" s="75">
        <v>48837</v>
      </c>
      <c r="V454" s="75">
        <v>415</v>
      </c>
      <c r="W454" s="75">
        <v>5260</v>
      </c>
      <c r="X454" s="75">
        <v>102.71</v>
      </c>
      <c r="Y454" s="75">
        <v>110.77</v>
      </c>
      <c r="Z454" s="75">
        <v>282</v>
      </c>
      <c r="AA454" s="75">
        <v>284</v>
      </c>
      <c r="AB454" s="75">
        <v>284</v>
      </c>
      <c r="AC454" s="75">
        <v>282</v>
      </c>
      <c r="AD454" s="75">
        <v>-2</v>
      </c>
      <c r="AE454" s="75">
        <v>2</v>
      </c>
      <c r="AF454" s="75">
        <v>99.3</v>
      </c>
      <c r="AG454" s="75">
        <v>100.71</v>
      </c>
      <c r="AH454" s="75">
        <v>16889</v>
      </c>
      <c r="AI454" s="75">
        <v>55225</v>
      </c>
      <c r="AJ454" s="75">
        <v>16666</v>
      </c>
      <c r="AK454" s="75">
        <v>50680</v>
      </c>
      <c r="AL454" s="75">
        <v>223</v>
      </c>
      <c r="AM454" s="75">
        <v>4545</v>
      </c>
      <c r="AN454" s="75">
        <v>101.34</v>
      </c>
      <c r="AO454" s="75">
        <v>108.97</v>
      </c>
      <c r="AP454" s="75">
        <v>3143.2</v>
      </c>
      <c r="AQ454" s="75">
        <v>10819.4</v>
      </c>
      <c r="AR454" s="75">
        <v>3060.2</v>
      </c>
      <c r="AS454" s="75">
        <v>9767.4</v>
      </c>
      <c r="AT454" s="75">
        <v>83</v>
      </c>
      <c r="AU454" s="75">
        <v>1052</v>
      </c>
      <c r="AV454" s="75">
        <v>102.71</v>
      </c>
      <c r="AW454" s="75">
        <v>110.77</v>
      </c>
      <c r="AX454" s="66">
        <v>725.8</v>
      </c>
      <c r="AY454" s="66">
        <v>7623.4</v>
      </c>
      <c r="AZ454" s="66">
        <v>734.4</v>
      </c>
      <c r="BA454" s="66">
        <v>6794</v>
      </c>
      <c r="BB454" s="66">
        <v>-8.6000000000000227</v>
      </c>
      <c r="BC454" s="66">
        <v>829.39999999999964</v>
      </c>
      <c r="BD454" s="66">
        <v>98.828976034858385</v>
      </c>
      <c r="BE454" s="67">
        <v>112.2078304386223</v>
      </c>
      <c r="BF454" s="59">
        <f t="shared" si="87"/>
        <v>0</v>
      </c>
      <c r="BG454" s="59"/>
      <c r="BH454" s="59"/>
      <c r="BI454" s="60">
        <f t="shared" si="100"/>
        <v>15511.991244350447</v>
      </c>
      <c r="BJ454" s="59">
        <f t="shared" si="88"/>
        <v>15511.991244350447</v>
      </c>
      <c r="BK454" s="69">
        <f t="shared" si="89"/>
        <v>1348.4649122250701</v>
      </c>
      <c r="BL454" s="69">
        <f t="shared" si="89"/>
        <v>14163.526332125377</v>
      </c>
      <c r="BM454" s="69">
        <f t="shared" si="90"/>
        <v>3131.2691930612632</v>
      </c>
      <c r="BN454" s="69">
        <f t="shared" si="91"/>
        <v>685.49395012597233</v>
      </c>
      <c r="BO454" s="69">
        <f t="shared" si="92"/>
        <v>2445.7752429352909</v>
      </c>
      <c r="BP454" s="69">
        <f t="shared" si="93"/>
        <v>9645.822886074362</v>
      </c>
      <c r="BQ454" s="69">
        <f t="shared" si="94"/>
        <v>7200.0476431390707</v>
      </c>
      <c r="BR454" s="69">
        <f t="shared" si="95"/>
        <v>2445.7752429352909</v>
      </c>
      <c r="BS454" s="69">
        <f t="shared" si="96"/>
        <v>-1782.8042808361931</v>
      </c>
      <c r="BT454" s="69">
        <f t="shared" si="97"/>
        <v>4517.7034460510149</v>
      </c>
      <c r="BU454" s="69">
        <f t="shared" si="98"/>
        <v>2734.8991652148216</v>
      </c>
      <c r="BV454" s="83">
        <f t="shared" si="101"/>
        <v>0</v>
      </c>
    </row>
    <row r="455" spans="1:74" x14ac:dyDescent="0.25">
      <c r="A455" s="72">
        <v>45</v>
      </c>
      <c r="B455" s="72">
        <v>109</v>
      </c>
      <c r="C455" s="72">
        <v>456404</v>
      </c>
      <c r="D455" s="72">
        <v>456809</v>
      </c>
      <c r="E455" s="73" t="s">
        <v>594</v>
      </c>
      <c r="F455" s="72" t="s">
        <v>591</v>
      </c>
      <c r="G455" s="76">
        <v>44</v>
      </c>
      <c r="H455" s="76">
        <v>44</v>
      </c>
      <c r="I455" s="75">
        <v>924488</v>
      </c>
      <c r="J455" s="75">
        <v>772677</v>
      </c>
      <c r="K455" s="65">
        <f t="shared" si="99"/>
        <v>1697165</v>
      </c>
      <c r="L455" s="75">
        <v>890095</v>
      </c>
      <c r="M455" s="75">
        <v>720703</v>
      </c>
      <c r="N455" s="75">
        <v>34393</v>
      </c>
      <c r="O455" s="75">
        <v>51974</v>
      </c>
      <c r="P455" s="96">
        <v>103.86</v>
      </c>
      <c r="Q455" s="96">
        <v>107.21</v>
      </c>
      <c r="R455" s="75">
        <v>1393401</v>
      </c>
      <c r="S455" s="75">
        <v>1250098</v>
      </c>
      <c r="T455" s="75">
        <v>1355529</v>
      </c>
      <c r="U455" s="75">
        <v>1175925</v>
      </c>
      <c r="V455" s="75">
        <v>37872</v>
      </c>
      <c r="W455" s="75">
        <v>74173</v>
      </c>
      <c r="X455" s="75">
        <v>102.79</v>
      </c>
      <c r="Y455" s="75">
        <v>106.31</v>
      </c>
      <c r="Z455" s="75">
        <v>166050</v>
      </c>
      <c r="AA455" s="75">
        <v>167125</v>
      </c>
      <c r="AB455" s="75">
        <v>150643</v>
      </c>
      <c r="AC455" s="75">
        <v>151598</v>
      </c>
      <c r="AD455" s="75">
        <v>15407</v>
      </c>
      <c r="AE455" s="75">
        <v>15527</v>
      </c>
      <c r="AF455" s="75">
        <v>110.23</v>
      </c>
      <c r="AG455" s="75">
        <v>110.24</v>
      </c>
      <c r="AH455" s="75">
        <v>1564244</v>
      </c>
      <c r="AI455" s="75">
        <v>1423239</v>
      </c>
      <c r="AJ455" s="75">
        <v>1510875</v>
      </c>
      <c r="AK455" s="75">
        <v>1335364</v>
      </c>
      <c r="AL455" s="75">
        <v>53369</v>
      </c>
      <c r="AM455" s="75">
        <v>87875</v>
      </c>
      <c r="AN455" s="75">
        <v>103.53</v>
      </c>
      <c r="AO455" s="75">
        <v>106.58</v>
      </c>
      <c r="AP455" s="75">
        <v>31668.2</v>
      </c>
      <c r="AQ455" s="75">
        <v>28411.32</v>
      </c>
      <c r="AR455" s="75">
        <v>30807.48</v>
      </c>
      <c r="AS455" s="75">
        <v>26725.57</v>
      </c>
      <c r="AT455" s="75">
        <v>860.72000000000116</v>
      </c>
      <c r="AU455" s="75">
        <v>1685.75</v>
      </c>
      <c r="AV455" s="75">
        <v>102.79</v>
      </c>
      <c r="AW455" s="75">
        <v>106.31</v>
      </c>
      <c r="AX455" s="66">
        <v>21011.090909090908</v>
      </c>
      <c r="AY455" s="66">
        <v>17560.840909090908</v>
      </c>
      <c r="AZ455" s="66">
        <v>20229.43181818182</v>
      </c>
      <c r="BA455" s="66">
        <v>16379.613636363636</v>
      </c>
      <c r="BB455" s="66">
        <v>781.65909090908826</v>
      </c>
      <c r="BC455" s="66">
        <v>1181.2272727272721</v>
      </c>
      <c r="BD455" s="66">
        <v>103.86396957628116</v>
      </c>
      <c r="BE455" s="67">
        <v>107.21156981447282</v>
      </c>
      <c r="BF455" s="59">
        <f t="shared" si="87"/>
        <v>0</v>
      </c>
      <c r="BG455" s="59"/>
      <c r="BH455" s="59"/>
      <c r="BI455" s="60">
        <f t="shared" si="100"/>
        <v>630633.08149806026</v>
      </c>
      <c r="BJ455" s="59">
        <f t="shared" si="88"/>
        <v>630633.08149806026</v>
      </c>
      <c r="BK455" s="69">
        <f t="shared" si="89"/>
        <v>343521.52928441181</v>
      </c>
      <c r="BL455" s="69">
        <f t="shared" si="89"/>
        <v>287111.55221364851</v>
      </c>
      <c r="BM455" s="69">
        <f t="shared" si="90"/>
        <v>196152.45315575833</v>
      </c>
      <c r="BN455" s="69">
        <f t="shared" si="91"/>
        <v>174629.63101792778</v>
      </c>
      <c r="BO455" s="69">
        <f t="shared" si="92"/>
        <v>21522.822137830561</v>
      </c>
      <c r="BP455" s="69">
        <f t="shared" si="93"/>
        <v>167476.36551107001</v>
      </c>
      <c r="BQ455" s="69">
        <f t="shared" si="94"/>
        <v>145953.54337323943</v>
      </c>
      <c r="BR455" s="69">
        <f t="shared" si="95"/>
        <v>21522.822137830561</v>
      </c>
      <c r="BS455" s="69">
        <f t="shared" si="96"/>
        <v>147369.07612865348</v>
      </c>
      <c r="BT455" s="69">
        <f t="shared" si="97"/>
        <v>119635.1867025785</v>
      </c>
      <c r="BU455" s="69">
        <f t="shared" si="98"/>
        <v>267004.26283123199</v>
      </c>
      <c r="BV455" s="83">
        <f t="shared" si="101"/>
        <v>0</v>
      </c>
    </row>
    <row r="456" spans="1:74" x14ac:dyDescent="0.25">
      <c r="A456" s="72">
        <v>45</v>
      </c>
      <c r="B456" s="72">
        <v>111</v>
      </c>
      <c r="C456" s="72">
        <v>454201</v>
      </c>
      <c r="D456" s="72">
        <v>453500</v>
      </c>
      <c r="E456" s="73" t="s">
        <v>595</v>
      </c>
      <c r="F456" s="72" t="s">
        <v>596</v>
      </c>
      <c r="G456" s="76">
        <v>76</v>
      </c>
      <c r="H456" s="76">
        <v>76</v>
      </c>
      <c r="I456" s="75">
        <v>1238692</v>
      </c>
      <c r="J456" s="75">
        <v>541165</v>
      </c>
      <c r="K456" s="65">
        <f t="shared" si="99"/>
        <v>1779857</v>
      </c>
      <c r="L456" s="75">
        <v>1158121</v>
      </c>
      <c r="M456" s="75">
        <v>602997</v>
      </c>
      <c r="N456" s="75">
        <v>80571</v>
      </c>
      <c r="O456" s="75">
        <v>-61832</v>
      </c>
      <c r="P456" s="96">
        <v>106.96</v>
      </c>
      <c r="Q456" s="96">
        <v>89.75</v>
      </c>
      <c r="R456" s="75">
        <v>1948931</v>
      </c>
      <c r="S456" s="75">
        <v>865249</v>
      </c>
      <c r="T456" s="75">
        <v>1891488</v>
      </c>
      <c r="U456" s="75">
        <v>970455</v>
      </c>
      <c r="V456" s="75">
        <v>57443</v>
      </c>
      <c r="W456" s="75">
        <v>-105206</v>
      </c>
      <c r="X456" s="75">
        <v>103.04</v>
      </c>
      <c r="Y456" s="75">
        <v>89.16</v>
      </c>
      <c r="Z456" s="75">
        <v>12713</v>
      </c>
      <c r="AA456" s="75">
        <v>12765</v>
      </c>
      <c r="AB456" s="75">
        <v>8615</v>
      </c>
      <c r="AC456" s="75">
        <v>8729</v>
      </c>
      <c r="AD456" s="75">
        <v>4098</v>
      </c>
      <c r="AE456" s="75">
        <v>4036</v>
      </c>
      <c r="AF456" s="75">
        <v>147.57</v>
      </c>
      <c r="AG456" s="75">
        <v>146.24</v>
      </c>
      <c r="AH456" s="75">
        <v>1975619</v>
      </c>
      <c r="AI456" s="75">
        <v>891404</v>
      </c>
      <c r="AJ456" s="75">
        <v>1915103</v>
      </c>
      <c r="AK456" s="75">
        <v>992648</v>
      </c>
      <c r="AL456" s="75">
        <v>60516</v>
      </c>
      <c r="AM456" s="75">
        <v>-101244</v>
      </c>
      <c r="AN456" s="75">
        <v>103.16</v>
      </c>
      <c r="AO456" s="75">
        <v>89.8</v>
      </c>
      <c r="AP456" s="75">
        <v>25643.83</v>
      </c>
      <c r="AQ456" s="75">
        <v>11384.86</v>
      </c>
      <c r="AR456" s="75">
        <v>24888</v>
      </c>
      <c r="AS456" s="75">
        <v>12769.14</v>
      </c>
      <c r="AT456" s="75">
        <v>755.83000000000175</v>
      </c>
      <c r="AU456" s="75">
        <v>-1384.28</v>
      </c>
      <c r="AV456" s="75">
        <v>103.04</v>
      </c>
      <c r="AW456" s="75">
        <v>89.16</v>
      </c>
      <c r="AX456" s="66">
        <v>16298.578947368422</v>
      </c>
      <c r="AY456" s="66">
        <v>7120.5921052631575</v>
      </c>
      <c r="AZ456" s="66">
        <v>15238.434210526315</v>
      </c>
      <c r="BA456" s="66">
        <v>7934.1710526315792</v>
      </c>
      <c r="BB456" s="66">
        <v>1060.1447368421068</v>
      </c>
      <c r="BC456" s="66">
        <v>-813.57894736842172</v>
      </c>
      <c r="BD456" s="66">
        <v>106.95704507560092</v>
      </c>
      <c r="BE456" s="67">
        <v>89.745885966265163</v>
      </c>
      <c r="BF456" s="59">
        <f t="shared" si="87"/>
        <v>0</v>
      </c>
      <c r="BG456" s="59"/>
      <c r="BH456" s="59"/>
      <c r="BI456" s="60">
        <f t="shared" si="100"/>
        <v>661359.79974598414</v>
      </c>
      <c r="BJ456" s="59">
        <f t="shared" si="88"/>
        <v>661359.79974598414</v>
      </c>
      <c r="BK456" s="69">
        <f t="shared" si="89"/>
        <v>460273.5461708174</v>
      </c>
      <c r="BL456" s="69">
        <f t="shared" si="89"/>
        <v>201086.25357516672</v>
      </c>
      <c r="BM456" s="69">
        <f t="shared" si="90"/>
        <v>271156.45937997958</v>
      </c>
      <c r="BN456" s="69">
        <f t="shared" si="91"/>
        <v>233980.67568736317</v>
      </c>
      <c r="BO456" s="69">
        <f t="shared" si="92"/>
        <v>37175.783692616424</v>
      </c>
      <c r="BP456" s="69">
        <f t="shared" si="93"/>
        <v>139398.25090670344</v>
      </c>
      <c r="BQ456" s="69">
        <f t="shared" si="94"/>
        <v>102222.46721408702</v>
      </c>
      <c r="BR456" s="69">
        <f t="shared" si="95"/>
        <v>37175.783692616424</v>
      </c>
      <c r="BS456" s="69">
        <f t="shared" si="96"/>
        <v>189117.08679083781</v>
      </c>
      <c r="BT456" s="69">
        <f t="shared" si="97"/>
        <v>61688.002668463276</v>
      </c>
      <c r="BU456" s="69">
        <f t="shared" si="98"/>
        <v>250805.08945930109</v>
      </c>
      <c r="BV456" s="83">
        <f t="shared" si="101"/>
        <v>0</v>
      </c>
    </row>
    <row r="457" spans="1:74" ht="15" customHeight="1" x14ac:dyDescent="0.25">
      <c r="A457" s="72">
        <v>45</v>
      </c>
      <c r="B457" s="72">
        <v>113</v>
      </c>
      <c r="C457" s="72">
        <v>453500</v>
      </c>
      <c r="D457" s="72">
        <v>450003</v>
      </c>
      <c r="E457" s="73" t="s">
        <v>596</v>
      </c>
      <c r="F457" s="72" t="s">
        <v>597</v>
      </c>
      <c r="G457" s="76">
        <v>38</v>
      </c>
      <c r="H457" s="76">
        <v>38</v>
      </c>
      <c r="I457" s="75">
        <v>890781</v>
      </c>
      <c r="J457" s="75">
        <v>536097</v>
      </c>
      <c r="K457" s="65">
        <f t="shared" si="99"/>
        <v>1426878</v>
      </c>
      <c r="L457" s="75">
        <v>886510</v>
      </c>
      <c r="M457" s="75">
        <v>552399</v>
      </c>
      <c r="N457" s="75">
        <v>4271</v>
      </c>
      <c r="O457" s="75">
        <v>-16302</v>
      </c>
      <c r="P457" s="96">
        <v>100.48</v>
      </c>
      <c r="Q457" s="96">
        <v>97.05</v>
      </c>
      <c r="R457" s="75">
        <v>1332571</v>
      </c>
      <c r="S457" s="75">
        <v>846011</v>
      </c>
      <c r="T457" s="75">
        <v>1350478</v>
      </c>
      <c r="U457" s="75">
        <v>883769</v>
      </c>
      <c r="V457" s="75">
        <v>-17907</v>
      </c>
      <c r="W457" s="75">
        <v>-37758</v>
      </c>
      <c r="X457" s="75">
        <v>98.67</v>
      </c>
      <c r="Y457" s="75">
        <v>95.73</v>
      </c>
      <c r="Z457" s="75">
        <v>112532</v>
      </c>
      <c r="AA457" s="75">
        <v>112780</v>
      </c>
      <c r="AB457" s="75">
        <v>102129</v>
      </c>
      <c r="AC457" s="75">
        <v>102171</v>
      </c>
      <c r="AD457" s="75">
        <v>10403</v>
      </c>
      <c r="AE457" s="75">
        <v>10609</v>
      </c>
      <c r="AF457" s="75">
        <v>110.19</v>
      </c>
      <c r="AG457" s="75">
        <v>110.38</v>
      </c>
      <c r="AH457" s="75">
        <v>1455161</v>
      </c>
      <c r="AI457" s="75">
        <v>967110</v>
      </c>
      <c r="AJ457" s="75">
        <v>1469866</v>
      </c>
      <c r="AK457" s="75">
        <v>996889</v>
      </c>
      <c r="AL457" s="75">
        <v>-14705</v>
      </c>
      <c r="AM457" s="75">
        <v>-29779</v>
      </c>
      <c r="AN457" s="75">
        <v>99</v>
      </c>
      <c r="AO457" s="75">
        <v>97.01</v>
      </c>
      <c r="AP457" s="75">
        <v>35067.660000000003</v>
      </c>
      <c r="AQ457" s="75">
        <v>22263.45</v>
      </c>
      <c r="AR457" s="75">
        <v>35538.89</v>
      </c>
      <c r="AS457" s="75">
        <v>23257.08</v>
      </c>
      <c r="AT457" s="75">
        <v>-471.22999999999593</v>
      </c>
      <c r="AU457" s="75">
        <v>-993.63000000000102</v>
      </c>
      <c r="AV457" s="75">
        <v>98.67</v>
      </c>
      <c r="AW457" s="75">
        <v>95.73</v>
      </c>
      <c r="AX457" s="66">
        <v>23441.605263157893</v>
      </c>
      <c r="AY457" s="66">
        <v>14107.815789473685</v>
      </c>
      <c r="AZ457" s="66">
        <v>23329.21052631579</v>
      </c>
      <c r="BA457" s="66">
        <v>14536.815789473685</v>
      </c>
      <c r="BB457" s="66">
        <v>112.39473684210316</v>
      </c>
      <c r="BC457" s="66">
        <v>-429</v>
      </c>
      <c r="BD457" s="66">
        <v>100.48177685530901</v>
      </c>
      <c r="BE457" s="67">
        <v>97.048872282534902</v>
      </c>
      <c r="BF457" s="59">
        <f t="shared" si="87"/>
        <v>0</v>
      </c>
      <c r="BG457" s="59"/>
      <c r="BH457" s="59"/>
      <c r="BI457" s="60">
        <f t="shared" si="100"/>
        <v>530199.75668941403</v>
      </c>
      <c r="BJ457" s="59">
        <f t="shared" si="88"/>
        <v>530199.75668941403</v>
      </c>
      <c r="BK457" s="69">
        <f t="shared" si="89"/>
        <v>330996.67207957013</v>
      </c>
      <c r="BL457" s="69">
        <f t="shared" si="89"/>
        <v>199203.08460984385</v>
      </c>
      <c r="BM457" s="69">
        <f t="shared" si="90"/>
        <v>186850.49487390916</v>
      </c>
      <c r="BN457" s="69">
        <f t="shared" si="91"/>
        <v>168262.60302760094</v>
      </c>
      <c r="BO457" s="69">
        <f t="shared" si="92"/>
        <v>18587.891846308212</v>
      </c>
      <c r="BP457" s="69">
        <f t="shared" si="93"/>
        <v>119853.04758636976</v>
      </c>
      <c r="BQ457" s="69">
        <f t="shared" si="94"/>
        <v>101265.15574006156</v>
      </c>
      <c r="BR457" s="69">
        <f t="shared" si="95"/>
        <v>18587.891846308212</v>
      </c>
      <c r="BS457" s="69">
        <f t="shared" si="96"/>
        <v>144146.17720566096</v>
      </c>
      <c r="BT457" s="69">
        <f t="shared" si="97"/>
        <v>79350.037023474084</v>
      </c>
      <c r="BU457" s="69">
        <f t="shared" si="98"/>
        <v>223496.21422913505</v>
      </c>
      <c r="BV457" s="83">
        <f t="shared" si="101"/>
        <v>0</v>
      </c>
    </row>
    <row r="458" spans="1:74" ht="15" customHeight="1" x14ac:dyDescent="0.25">
      <c r="A458" s="72">
        <v>45</v>
      </c>
      <c r="B458" s="72">
        <v>115</v>
      </c>
      <c r="C458" s="72">
        <v>450003</v>
      </c>
      <c r="D458" s="72">
        <v>451504</v>
      </c>
      <c r="E458" s="73" t="s">
        <v>597</v>
      </c>
      <c r="F458" s="72" t="s">
        <v>598</v>
      </c>
      <c r="G458" s="76">
        <v>28</v>
      </c>
      <c r="H458" s="76">
        <v>28</v>
      </c>
      <c r="I458" s="75">
        <v>803917</v>
      </c>
      <c r="J458" s="75">
        <v>480725</v>
      </c>
      <c r="K458" s="65">
        <f t="shared" si="99"/>
        <v>1284642</v>
      </c>
      <c r="L458" s="75">
        <v>797587</v>
      </c>
      <c r="M458" s="75">
        <v>473494</v>
      </c>
      <c r="N458" s="75">
        <v>6330</v>
      </c>
      <c r="O458" s="75">
        <v>7231</v>
      </c>
      <c r="P458" s="96">
        <v>100.79</v>
      </c>
      <c r="Q458" s="96">
        <v>101.53</v>
      </c>
      <c r="R458" s="75">
        <v>1185556</v>
      </c>
      <c r="S458" s="75">
        <v>777394</v>
      </c>
      <c r="T458" s="75">
        <v>1210372</v>
      </c>
      <c r="U458" s="75">
        <v>775740</v>
      </c>
      <c r="V458" s="75">
        <v>-24816</v>
      </c>
      <c r="W458" s="75">
        <v>1654</v>
      </c>
      <c r="X458" s="75">
        <v>97.95</v>
      </c>
      <c r="Y458" s="75">
        <v>100.21</v>
      </c>
      <c r="Z458" s="75">
        <v>101610</v>
      </c>
      <c r="AA458" s="75">
        <v>99209</v>
      </c>
      <c r="AB458" s="75">
        <v>93044</v>
      </c>
      <c r="AC458" s="75">
        <v>91117</v>
      </c>
      <c r="AD458" s="75">
        <v>8566</v>
      </c>
      <c r="AE458" s="75">
        <v>8092</v>
      </c>
      <c r="AF458" s="75">
        <v>109.21</v>
      </c>
      <c r="AG458" s="75">
        <v>108.88</v>
      </c>
      <c r="AH458" s="75">
        <v>1292789</v>
      </c>
      <c r="AI458" s="75">
        <v>881704</v>
      </c>
      <c r="AJ458" s="75">
        <v>1310581</v>
      </c>
      <c r="AK458" s="75">
        <v>874357</v>
      </c>
      <c r="AL458" s="75">
        <v>-17792</v>
      </c>
      <c r="AM458" s="75">
        <v>7347</v>
      </c>
      <c r="AN458" s="75">
        <v>98.64</v>
      </c>
      <c r="AO458" s="75">
        <v>100.84</v>
      </c>
      <c r="AP458" s="75">
        <v>42341.29</v>
      </c>
      <c r="AQ458" s="75">
        <v>27764.07</v>
      </c>
      <c r="AR458" s="75">
        <v>43227.57</v>
      </c>
      <c r="AS458" s="75">
        <v>27705</v>
      </c>
      <c r="AT458" s="75">
        <v>-886.27999999999884</v>
      </c>
      <c r="AU458" s="75">
        <v>59.069999999999709</v>
      </c>
      <c r="AV458" s="75">
        <v>97.95</v>
      </c>
      <c r="AW458" s="75">
        <v>100.21</v>
      </c>
      <c r="AX458" s="66">
        <v>28711.321428571428</v>
      </c>
      <c r="AY458" s="66">
        <v>17168.75</v>
      </c>
      <c r="AZ458" s="66">
        <v>28485.25</v>
      </c>
      <c r="BA458" s="66">
        <v>16910.5</v>
      </c>
      <c r="BB458" s="66">
        <v>226.07142857142753</v>
      </c>
      <c r="BC458" s="66">
        <v>258.25</v>
      </c>
      <c r="BD458" s="66">
        <v>100.79364382819679</v>
      </c>
      <c r="BE458" s="67">
        <v>101.52715768309631</v>
      </c>
      <c r="BF458" s="59">
        <f t="shared" si="87"/>
        <v>0</v>
      </c>
      <c r="BG458" s="59"/>
      <c r="BH458" s="59"/>
      <c r="BI458" s="60">
        <f t="shared" si="100"/>
        <v>477347.66100045142</v>
      </c>
      <c r="BJ458" s="59">
        <f t="shared" si="88"/>
        <v>477347.66100045142</v>
      </c>
      <c r="BK458" s="69">
        <f t="shared" si="89"/>
        <v>298719.72081599385</v>
      </c>
      <c r="BL458" s="69">
        <f t="shared" si="89"/>
        <v>178627.94018445764</v>
      </c>
      <c r="BM458" s="69">
        <f t="shared" si="90"/>
        <v>165550.91284112688</v>
      </c>
      <c r="BN458" s="69">
        <f t="shared" si="91"/>
        <v>151854.57148068925</v>
      </c>
      <c r="BO458" s="69">
        <f t="shared" si="92"/>
        <v>13696.341360437629</v>
      </c>
      <c r="BP458" s="69">
        <f t="shared" si="93"/>
        <v>104502.09478405517</v>
      </c>
      <c r="BQ458" s="69">
        <f t="shared" si="94"/>
        <v>90805.753423617542</v>
      </c>
      <c r="BR458" s="69">
        <f t="shared" si="95"/>
        <v>13696.341360437629</v>
      </c>
      <c r="BS458" s="69">
        <f t="shared" si="96"/>
        <v>133168.80797486697</v>
      </c>
      <c r="BT458" s="69">
        <f t="shared" si="97"/>
        <v>74125.845400402468</v>
      </c>
      <c r="BU458" s="69">
        <f t="shared" si="98"/>
        <v>207294.65337526944</v>
      </c>
      <c r="BV458" s="83">
        <f t="shared" si="101"/>
        <v>0</v>
      </c>
    </row>
    <row r="459" spans="1:74" x14ac:dyDescent="0.25">
      <c r="A459" s="72">
        <v>45</v>
      </c>
      <c r="B459" s="72">
        <v>117</v>
      </c>
      <c r="C459" s="72">
        <v>442844</v>
      </c>
      <c r="D459" s="72">
        <v>454502</v>
      </c>
      <c r="E459" s="73" t="s">
        <v>492</v>
      </c>
      <c r="F459" s="72" t="s">
        <v>599</v>
      </c>
      <c r="G459" s="76">
        <v>53</v>
      </c>
      <c r="H459" s="76">
        <v>53</v>
      </c>
      <c r="I459" s="75">
        <v>1234077</v>
      </c>
      <c r="J459" s="75">
        <v>577182</v>
      </c>
      <c r="K459" s="65">
        <f t="shared" si="99"/>
        <v>1811259</v>
      </c>
      <c r="L459" s="75">
        <v>1215030</v>
      </c>
      <c r="M459" s="75">
        <v>656827</v>
      </c>
      <c r="N459" s="75">
        <v>19047</v>
      </c>
      <c r="O459" s="75">
        <v>-79645</v>
      </c>
      <c r="P459" s="96">
        <v>101.57</v>
      </c>
      <c r="Q459" s="96">
        <v>87.87</v>
      </c>
      <c r="R459" s="75">
        <v>1740981</v>
      </c>
      <c r="S459" s="75">
        <v>1105500</v>
      </c>
      <c r="T459" s="75">
        <v>1704128</v>
      </c>
      <c r="U459" s="75">
        <v>1200724</v>
      </c>
      <c r="V459" s="75">
        <v>36853</v>
      </c>
      <c r="W459" s="75">
        <v>-95224</v>
      </c>
      <c r="X459" s="75">
        <v>102.16</v>
      </c>
      <c r="Y459" s="75">
        <v>92.07</v>
      </c>
      <c r="Z459" s="75">
        <v>76930</v>
      </c>
      <c r="AA459" s="75">
        <v>76978</v>
      </c>
      <c r="AB459" s="75">
        <v>69315</v>
      </c>
      <c r="AC459" s="75">
        <v>68949</v>
      </c>
      <c r="AD459" s="75">
        <v>7615</v>
      </c>
      <c r="AE459" s="75">
        <v>8029</v>
      </c>
      <c r="AF459" s="75">
        <v>110.99</v>
      </c>
      <c r="AG459" s="75">
        <v>111.64</v>
      </c>
      <c r="AH459" s="75">
        <v>1829727</v>
      </c>
      <c r="AI459" s="75">
        <v>1194209</v>
      </c>
      <c r="AJ459" s="75">
        <v>1795206</v>
      </c>
      <c r="AK459" s="75">
        <v>1280427</v>
      </c>
      <c r="AL459" s="75">
        <v>34521</v>
      </c>
      <c r="AM459" s="75">
        <v>-86218</v>
      </c>
      <c r="AN459" s="75">
        <v>101.92</v>
      </c>
      <c r="AO459" s="75">
        <v>93.27</v>
      </c>
      <c r="AP459" s="75">
        <v>32848.699999999997</v>
      </c>
      <c r="AQ459" s="75">
        <v>20858.490000000002</v>
      </c>
      <c r="AR459" s="75">
        <v>32153.360000000001</v>
      </c>
      <c r="AS459" s="75">
        <v>22655.17</v>
      </c>
      <c r="AT459" s="75">
        <v>695.33999999999651</v>
      </c>
      <c r="AU459" s="75">
        <v>-1796.68</v>
      </c>
      <c r="AV459" s="75">
        <v>102.16</v>
      </c>
      <c r="AW459" s="75">
        <v>92.07</v>
      </c>
      <c r="AX459" s="66">
        <v>23284.471698113208</v>
      </c>
      <c r="AY459" s="66">
        <v>10890.226415094339</v>
      </c>
      <c r="AZ459" s="66">
        <v>22925.094339622643</v>
      </c>
      <c r="BA459" s="66">
        <v>12392.962264150943</v>
      </c>
      <c r="BB459" s="66">
        <v>359.3773584905648</v>
      </c>
      <c r="BC459" s="66">
        <v>-1502.7358490566039</v>
      </c>
      <c r="BD459" s="66">
        <v>101.56761561442926</v>
      </c>
      <c r="BE459" s="67">
        <v>87.874280442186446</v>
      </c>
      <c r="BF459" s="59">
        <f t="shared" si="87"/>
        <v>0</v>
      </c>
      <c r="BG459" s="59"/>
      <c r="BH459" s="59"/>
      <c r="BI459" s="60">
        <f t="shared" si="100"/>
        <v>673028.16435708676</v>
      </c>
      <c r="BJ459" s="59">
        <f t="shared" si="88"/>
        <v>673028.16435708676</v>
      </c>
      <c r="BK459" s="69">
        <f t="shared" si="89"/>
        <v>458558.7030818346</v>
      </c>
      <c r="BL459" s="69">
        <f t="shared" si="89"/>
        <v>214469.46127525222</v>
      </c>
      <c r="BM459" s="69">
        <f t="shared" si="90"/>
        <v>259034.15047387671</v>
      </c>
      <c r="BN459" s="69">
        <f t="shared" si="91"/>
        <v>233108.93289876264</v>
      </c>
      <c r="BO459" s="69">
        <f t="shared" si="92"/>
        <v>25925.217575114082</v>
      </c>
      <c r="BP459" s="69">
        <f t="shared" si="93"/>
        <v>134951.0564071915</v>
      </c>
      <c r="BQ459" s="69">
        <f t="shared" si="94"/>
        <v>109025.83883207742</v>
      </c>
      <c r="BR459" s="69">
        <f t="shared" si="95"/>
        <v>25925.217575114082</v>
      </c>
      <c r="BS459" s="69">
        <f t="shared" si="96"/>
        <v>199524.55260795788</v>
      </c>
      <c r="BT459" s="69">
        <f t="shared" si="97"/>
        <v>79518.404868060723</v>
      </c>
      <c r="BU459" s="69">
        <f t="shared" si="98"/>
        <v>279042.95747601858</v>
      </c>
      <c r="BV459" s="83">
        <f t="shared" si="101"/>
        <v>0</v>
      </c>
    </row>
    <row r="460" spans="1:74" x14ac:dyDescent="0.25">
      <c r="A460" s="72">
        <v>45</v>
      </c>
      <c r="B460" s="72">
        <v>119</v>
      </c>
      <c r="C460" s="72">
        <v>456103</v>
      </c>
      <c r="D460" s="72">
        <v>456404</v>
      </c>
      <c r="E460" s="73" t="s">
        <v>600</v>
      </c>
      <c r="F460" s="72" t="s">
        <v>594</v>
      </c>
      <c r="G460" s="76">
        <v>23</v>
      </c>
      <c r="H460" s="76">
        <v>23</v>
      </c>
      <c r="I460" s="75">
        <v>686548</v>
      </c>
      <c r="J460" s="75">
        <v>586685</v>
      </c>
      <c r="K460" s="65">
        <f t="shared" si="99"/>
        <v>1273233</v>
      </c>
      <c r="L460" s="75">
        <v>665606</v>
      </c>
      <c r="M460" s="75">
        <v>541138</v>
      </c>
      <c r="N460" s="75">
        <v>20942</v>
      </c>
      <c r="O460" s="75">
        <v>45547</v>
      </c>
      <c r="P460" s="96">
        <v>103.15</v>
      </c>
      <c r="Q460" s="96">
        <v>108.42</v>
      </c>
      <c r="R460" s="75">
        <v>1043867</v>
      </c>
      <c r="S460" s="75">
        <v>945632</v>
      </c>
      <c r="T460" s="75">
        <v>1016617</v>
      </c>
      <c r="U460" s="75">
        <v>898387</v>
      </c>
      <c r="V460" s="75">
        <v>27250</v>
      </c>
      <c r="W460" s="75">
        <v>47245</v>
      </c>
      <c r="X460" s="75">
        <v>102.68</v>
      </c>
      <c r="Y460" s="75">
        <v>105.26</v>
      </c>
      <c r="Z460" s="75">
        <v>89174</v>
      </c>
      <c r="AA460" s="75">
        <v>89709</v>
      </c>
      <c r="AB460" s="75">
        <v>81623</v>
      </c>
      <c r="AC460" s="75">
        <v>82285</v>
      </c>
      <c r="AD460" s="75">
        <v>7551</v>
      </c>
      <c r="AE460" s="75">
        <v>7424</v>
      </c>
      <c r="AF460" s="75">
        <v>109.25</v>
      </c>
      <c r="AG460" s="75">
        <v>109.02</v>
      </c>
      <c r="AH460" s="75">
        <v>1138781</v>
      </c>
      <c r="AI460" s="75">
        <v>1042158</v>
      </c>
      <c r="AJ460" s="75">
        <v>1104760</v>
      </c>
      <c r="AK460" s="75">
        <v>988114</v>
      </c>
      <c r="AL460" s="75">
        <v>34021</v>
      </c>
      <c r="AM460" s="75">
        <v>54044</v>
      </c>
      <c r="AN460" s="75">
        <v>103.08</v>
      </c>
      <c r="AO460" s="75">
        <v>105.47</v>
      </c>
      <c r="AP460" s="75">
        <v>45385.52</v>
      </c>
      <c r="AQ460" s="75">
        <v>41114.43</v>
      </c>
      <c r="AR460" s="75">
        <v>44200.74</v>
      </c>
      <c r="AS460" s="75">
        <v>39060.300000000003</v>
      </c>
      <c r="AT460" s="75">
        <v>1184.78</v>
      </c>
      <c r="AU460" s="75">
        <v>2054.13</v>
      </c>
      <c r="AV460" s="75">
        <v>102.68</v>
      </c>
      <c r="AW460" s="75">
        <v>105.26</v>
      </c>
      <c r="AX460" s="66">
        <v>29849.91304347826</v>
      </c>
      <c r="AY460" s="66">
        <v>25508.043478260868</v>
      </c>
      <c r="AZ460" s="66">
        <v>28939.391304347828</v>
      </c>
      <c r="BA460" s="66">
        <v>23527.739130434784</v>
      </c>
      <c r="BB460" s="66">
        <v>910.52173913043225</v>
      </c>
      <c r="BC460" s="66">
        <v>1980.3043478260843</v>
      </c>
      <c r="BD460" s="66">
        <v>103.146305772484</v>
      </c>
      <c r="BE460" s="67">
        <v>108.41689180948298</v>
      </c>
      <c r="BF460" s="59">
        <f t="shared" si="87"/>
        <v>0</v>
      </c>
      <c r="BG460" s="59"/>
      <c r="BH460" s="59"/>
      <c r="BI460" s="60">
        <f t="shared" si="100"/>
        <v>473108.30134666921</v>
      </c>
      <c r="BJ460" s="59">
        <f t="shared" si="88"/>
        <v>473108.30134666921</v>
      </c>
      <c r="BK460" s="69">
        <f t="shared" si="89"/>
        <v>255107.71247128613</v>
      </c>
      <c r="BL460" s="69">
        <f t="shared" si="89"/>
        <v>218000.58887538308</v>
      </c>
      <c r="BM460" s="69">
        <f t="shared" si="90"/>
        <v>140934.91455263214</v>
      </c>
      <c r="BN460" s="69">
        <f t="shared" si="91"/>
        <v>129684.34843512981</v>
      </c>
      <c r="BO460" s="69">
        <f t="shared" si="92"/>
        <v>11250.566117502338</v>
      </c>
      <c r="BP460" s="69">
        <f t="shared" si="93"/>
        <v>122071.45841005017</v>
      </c>
      <c r="BQ460" s="69">
        <f t="shared" si="94"/>
        <v>110820.89229254783</v>
      </c>
      <c r="BR460" s="69">
        <f t="shared" si="95"/>
        <v>11250.566117502338</v>
      </c>
      <c r="BS460" s="69">
        <f t="shared" si="96"/>
        <v>114172.79791865399</v>
      </c>
      <c r="BT460" s="69">
        <f t="shared" si="97"/>
        <v>95929.130465332913</v>
      </c>
      <c r="BU460" s="69">
        <f t="shared" si="98"/>
        <v>210101.9283839869</v>
      </c>
      <c r="BV460" s="83">
        <f t="shared" si="101"/>
        <v>0</v>
      </c>
    </row>
    <row r="461" spans="1:74" x14ac:dyDescent="0.25">
      <c r="A461" s="72">
        <v>45</v>
      </c>
      <c r="B461" s="72">
        <v>121</v>
      </c>
      <c r="C461" s="72">
        <v>482004</v>
      </c>
      <c r="D461" s="72">
        <v>454502</v>
      </c>
      <c r="E461" s="73" t="s">
        <v>601</v>
      </c>
      <c r="F461" s="72" t="s">
        <v>599</v>
      </c>
      <c r="G461" s="76">
        <v>111</v>
      </c>
      <c r="H461" s="76">
        <v>111</v>
      </c>
      <c r="I461" s="75">
        <v>65997</v>
      </c>
      <c r="J461" s="75">
        <v>1462820</v>
      </c>
      <c r="K461" s="65">
        <f t="shared" si="99"/>
        <v>1528817</v>
      </c>
      <c r="L461" s="75">
        <v>47438</v>
      </c>
      <c r="M461" s="75">
        <v>1384924</v>
      </c>
      <c r="N461" s="75">
        <v>18559</v>
      </c>
      <c r="O461" s="75">
        <v>77896</v>
      </c>
      <c r="P461" s="96">
        <v>139.12</v>
      </c>
      <c r="Q461" s="96">
        <v>105.62</v>
      </c>
      <c r="R461" s="75">
        <v>115866</v>
      </c>
      <c r="S461" s="75">
        <v>2054636</v>
      </c>
      <c r="T461" s="75">
        <v>73565</v>
      </c>
      <c r="U461" s="75">
        <v>1961984</v>
      </c>
      <c r="V461" s="75">
        <v>42301</v>
      </c>
      <c r="W461" s="75">
        <v>92652</v>
      </c>
      <c r="X461" s="75">
        <v>157.5</v>
      </c>
      <c r="Y461" s="75">
        <v>104.72</v>
      </c>
      <c r="Z461" s="75">
        <v>198</v>
      </c>
      <c r="AA461" s="75">
        <v>192</v>
      </c>
      <c r="AB461" s="75">
        <v>0</v>
      </c>
      <c r="AC461" s="75">
        <v>0</v>
      </c>
      <c r="AD461" s="75">
        <v>198</v>
      </c>
      <c r="AE461" s="75">
        <v>192</v>
      </c>
      <c r="AF461" s="75">
        <v>0</v>
      </c>
      <c r="AG461" s="75">
        <v>0</v>
      </c>
      <c r="AH461" s="75">
        <v>127236</v>
      </c>
      <c r="AI461" s="75">
        <v>2067568</v>
      </c>
      <c r="AJ461" s="75">
        <v>83228</v>
      </c>
      <c r="AK461" s="75">
        <v>1972011</v>
      </c>
      <c r="AL461" s="75">
        <v>44008</v>
      </c>
      <c r="AM461" s="75">
        <v>95557</v>
      </c>
      <c r="AN461" s="75">
        <v>152.88</v>
      </c>
      <c r="AO461" s="75">
        <v>104.85</v>
      </c>
      <c r="AP461" s="75">
        <v>1043.8399999999999</v>
      </c>
      <c r="AQ461" s="75">
        <v>18510.23</v>
      </c>
      <c r="AR461" s="75">
        <v>662.75</v>
      </c>
      <c r="AS461" s="75">
        <v>17675.53</v>
      </c>
      <c r="AT461" s="75">
        <v>381.09</v>
      </c>
      <c r="AU461" s="75">
        <v>834.70000000000073</v>
      </c>
      <c r="AV461" s="75">
        <v>157.5</v>
      </c>
      <c r="AW461" s="75">
        <v>104.72</v>
      </c>
      <c r="AX461" s="66">
        <v>594.56756756756761</v>
      </c>
      <c r="AY461" s="66">
        <v>13178.558558558558</v>
      </c>
      <c r="AZ461" s="66">
        <v>427.36936936936939</v>
      </c>
      <c r="BA461" s="66">
        <v>12476.792792792792</v>
      </c>
      <c r="BB461" s="66">
        <v>167.19819819819821</v>
      </c>
      <c r="BC461" s="66">
        <v>701.76576576576554</v>
      </c>
      <c r="BD461" s="66">
        <v>139.12264429360428</v>
      </c>
      <c r="BE461" s="67">
        <v>105.62456856838354</v>
      </c>
      <c r="BF461" s="59">
        <f t="shared" si="87"/>
        <v>0</v>
      </c>
      <c r="BG461" s="59"/>
      <c r="BH461" s="59"/>
      <c r="BI461" s="60">
        <f t="shared" si="100"/>
        <v>568078.28099013353</v>
      </c>
      <c r="BJ461" s="59">
        <f t="shared" si="88"/>
        <v>568078.28099013353</v>
      </c>
      <c r="BK461" s="69">
        <f t="shared" si="89"/>
        <v>24523.185123206928</v>
      </c>
      <c r="BL461" s="69">
        <f t="shared" si="89"/>
        <v>543555.0958669266</v>
      </c>
      <c r="BM461" s="69">
        <f t="shared" si="90"/>
        <v>66762.604503514463</v>
      </c>
      <c r="BN461" s="69">
        <f t="shared" si="91"/>
        <v>12466.394110351004</v>
      </c>
      <c r="BO461" s="69">
        <f t="shared" si="92"/>
        <v>54296.210393163456</v>
      </c>
      <c r="BP461" s="69">
        <f t="shared" si="93"/>
        <v>330613.17377791816</v>
      </c>
      <c r="BQ461" s="69">
        <f t="shared" si="94"/>
        <v>276316.96338475472</v>
      </c>
      <c r="BR461" s="69">
        <f t="shared" si="95"/>
        <v>54296.210393163456</v>
      </c>
      <c r="BS461" s="69">
        <f t="shared" si="96"/>
        <v>-42239.419380307532</v>
      </c>
      <c r="BT461" s="69">
        <f t="shared" si="97"/>
        <v>212941.92208900844</v>
      </c>
      <c r="BU461" s="69">
        <f t="shared" si="98"/>
        <v>170702.50270870089</v>
      </c>
      <c r="BV461" s="83">
        <f t="shared" si="101"/>
        <v>0</v>
      </c>
    </row>
    <row r="462" spans="1:74" ht="15" customHeight="1" x14ac:dyDescent="0.25">
      <c r="A462" s="72">
        <v>45</v>
      </c>
      <c r="B462" s="72">
        <v>123</v>
      </c>
      <c r="C462" s="72">
        <v>450003</v>
      </c>
      <c r="D462" s="72">
        <v>450200</v>
      </c>
      <c r="E462" s="73" t="s">
        <v>597</v>
      </c>
      <c r="F462" s="72" t="s">
        <v>602</v>
      </c>
      <c r="G462" s="76">
        <v>13</v>
      </c>
      <c r="H462" s="76">
        <v>13</v>
      </c>
      <c r="I462" s="75">
        <v>3073</v>
      </c>
      <c r="J462" s="75">
        <v>30389</v>
      </c>
      <c r="K462" s="65">
        <f t="shared" si="99"/>
        <v>33462</v>
      </c>
      <c r="L462" s="75">
        <v>2007</v>
      </c>
      <c r="M462" s="75">
        <v>36266</v>
      </c>
      <c r="N462" s="75">
        <v>1066</v>
      </c>
      <c r="O462" s="75">
        <v>-5877</v>
      </c>
      <c r="P462" s="96">
        <v>153.11000000000001</v>
      </c>
      <c r="Q462" s="96">
        <v>83.79</v>
      </c>
      <c r="R462" s="75">
        <v>5701</v>
      </c>
      <c r="S462" s="75">
        <v>73822</v>
      </c>
      <c r="T462" s="75">
        <v>4021</v>
      </c>
      <c r="U462" s="75">
        <v>83644</v>
      </c>
      <c r="V462" s="75">
        <v>1680</v>
      </c>
      <c r="W462" s="75">
        <v>-9822</v>
      </c>
      <c r="X462" s="75">
        <v>141.78</v>
      </c>
      <c r="Y462" s="75">
        <v>88.26</v>
      </c>
      <c r="Z462" s="75">
        <v>1623</v>
      </c>
      <c r="AA462" s="75">
        <v>2972</v>
      </c>
      <c r="AB462" s="75">
        <v>1687</v>
      </c>
      <c r="AC462" s="75">
        <v>2867</v>
      </c>
      <c r="AD462" s="75">
        <v>-64</v>
      </c>
      <c r="AE462" s="75">
        <v>105</v>
      </c>
      <c r="AF462" s="75">
        <v>96.21</v>
      </c>
      <c r="AG462" s="75">
        <v>103.66</v>
      </c>
      <c r="AH462" s="75">
        <v>7654</v>
      </c>
      <c r="AI462" s="75">
        <v>77769</v>
      </c>
      <c r="AJ462" s="75">
        <v>6304</v>
      </c>
      <c r="AK462" s="75">
        <v>88062</v>
      </c>
      <c r="AL462" s="75">
        <v>1350</v>
      </c>
      <c r="AM462" s="75">
        <v>-10293</v>
      </c>
      <c r="AN462" s="75">
        <v>121.41</v>
      </c>
      <c r="AO462" s="75">
        <v>88.31</v>
      </c>
      <c r="AP462" s="75">
        <v>438.54</v>
      </c>
      <c r="AQ462" s="75">
        <v>5678.62</v>
      </c>
      <c r="AR462" s="75">
        <v>309.31</v>
      </c>
      <c r="AS462" s="75">
        <v>6434.15</v>
      </c>
      <c r="AT462" s="75">
        <v>129.22999999999999</v>
      </c>
      <c r="AU462" s="75">
        <v>-755.53</v>
      </c>
      <c r="AV462" s="75">
        <v>141.78</v>
      </c>
      <c r="AW462" s="75">
        <v>88.26</v>
      </c>
      <c r="AX462" s="66">
        <v>236.38461538461539</v>
      </c>
      <c r="AY462" s="66">
        <v>2337.6153846153848</v>
      </c>
      <c r="AZ462" s="66">
        <v>154.38461538461539</v>
      </c>
      <c r="BA462" s="66">
        <v>2789.6923076923076</v>
      </c>
      <c r="BB462" s="66">
        <v>82</v>
      </c>
      <c r="BC462" s="66">
        <v>-452.07692307692287</v>
      </c>
      <c r="BD462" s="66">
        <v>153.11410064773295</v>
      </c>
      <c r="BE462" s="67">
        <v>83.794738873876355</v>
      </c>
      <c r="BF462" s="59">
        <f t="shared" ref="BF462:BF525" si="102">BG462+BH462</f>
        <v>0</v>
      </c>
      <c r="BG462" s="59"/>
      <c r="BH462" s="59"/>
      <c r="BI462" s="60">
        <f t="shared" si="100"/>
        <v>12433.820031103691</v>
      </c>
      <c r="BJ462" s="59">
        <f t="shared" ref="BJ462:BJ525" si="103">BI462-BF462</f>
        <v>12433.820031103691</v>
      </c>
      <c r="BK462" s="69">
        <f t="shared" ref="BK462:BL525" si="104">$BL$764/$J$766*I462</f>
        <v>1141.8662648849931</v>
      </c>
      <c r="BL462" s="69">
        <f t="shared" si="104"/>
        <v>11291.953766218698</v>
      </c>
      <c r="BM462" s="69">
        <f t="shared" ref="BM462:BM525" si="105">BN462+BO462</f>
        <v>6939.484881765984</v>
      </c>
      <c r="BN462" s="69">
        <f t="shared" ref="BN462:BN525" si="106">$BQ$764/$J$766*I462</f>
        <v>580.46925013422788</v>
      </c>
      <c r="BO462" s="69">
        <f t="shared" ref="BO462:BO525" si="107">$BR$764/$H$764*G462</f>
        <v>6359.0156316317562</v>
      </c>
      <c r="BP462" s="69">
        <f t="shared" ref="BP462:BP525" si="108">BQ462+BR462</f>
        <v>12099.295502223704</v>
      </c>
      <c r="BQ462" s="69">
        <f t="shared" ref="BQ462:BQ525" si="109">$BQ$764/$J$766*J462</f>
        <v>5740.2798705919467</v>
      </c>
      <c r="BR462" s="69">
        <f t="shared" ref="BR462:BR525" si="110">$BR$764/$H$764*H462</f>
        <v>6359.0156316317562</v>
      </c>
      <c r="BS462" s="69">
        <f t="shared" ref="BS462:BS525" si="111">BK462-BM462</f>
        <v>-5797.6186168809909</v>
      </c>
      <c r="BT462" s="69">
        <f t="shared" ref="BT462:BT525" si="112">BL462-BP462</f>
        <v>-807.34173600500617</v>
      </c>
      <c r="BU462" s="69">
        <f t="shared" ref="BU462:BU525" si="113">BS462+BT462</f>
        <v>-6604.9603528859971</v>
      </c>
      <c r="BV462" s="83">
        <f t="shared" si="101"/>
        <v>0</v>
      </c>
    </row>
    <row r="463" spans="1:74" x14ac:dyDescent="0.25">
      <c r="A463" s="72">
        <v>45</v>
      </c>
      <c r="B463" s="72">
        <v>125</v>
      </c>
      <c r="C463" s="72">
        <v>451504</v>
      </c>
      <c r="D463" s="72">
        <v>456103</v>
      </c>
      <c r="E463" s="73" t="s">
        <v>598</v>
      </c>
      <c r="F463" s="72" t="s">
        <v>600</v>
      </c>
      <c r="G463" s="76">
        <v>30</v>
      </c>
      <c r="H463" s="76">
        <v>30</v>
      </c>
      <c r="I463" s="75">
        <v>863628</v>
      </c>
      <c r="J463" s="75">
        <v>605944</v>
      </c>
      <c r="K463" s="65">
        <f t="shared" ref="K463:K526" si="114">I463+J463</f>
        <v>1469572</v>
      </c>
      <c r="L463" s="75">
        <v>841906</v>
      </c>
      <c r="M463" s="75">
        <v>606704</v>
      </c>
      <c r="N463" s="75">
        <v>21722</v>
      </c>
      <c r="O463" s="75">
        <v>-760</v>
      </c>
      <c r="P463" s="96">
        <v>102.58</v>
      </c>
      <c r="Q463" s="96">
        <v>99.87</v>
      </c>
      <c r="R463" s="75">
        <v>1280029</v>
      </c>
      <c r="S463" s="75">
        <v>1007545</v>
      </c>
      <c r="T463" s="75">
        <v>1264607</v>
      </c>
      <c r="U463" s="75">
        <v>1022303</v>
      </c>
      <c r="V463" s="75">
        <v>15422</v>
      </c>
      <c r="W463" s="75">
        <v>-14758</v>
      </c>
      <c r="X463" s="75">
        <v>101.22</v>
      </c>
      <c r="Y463" s="75">
        <v>98.56</v>
      </c>
      <c r="Z463" s="75">
        <v>116287</v>
      </c>
      <c r="AA463" s="75">
        <v>117020</v>
      </c>
      <c r="AB463" s="75">
        <v>106228</v>
      </c>
      <c r="AC463" s="75">
        <v>107145</v>
      </c>
      <c r="AD463" s="75">
        <v>10059</v>
      </c>
      <c r="AE463" s="75">
        <v>9875</v>
      </c>
      <c r="AF463" s="75">
        <v>109.47</v>
      </c>
      <c r="AG463" s="75">
        <v>109.22</v>
      </c>
      <c r="AH463" s="75">
        <v>1402111</v>
      </c>
      <c r="AI463" s="75">
        <v>1131142</v>
      </c>
      <c r="AJ463" s="75">
        <v>1376854</v>
      </c>
      <c r="AK463" s="75">
        <v>1137050</v>
      </c>
      <c r="AL463" s="75">
        <v>25257</v>
      </c>
      <c r="AM463" s="75">
        <v>-5908</v>
      </c>
      <c r="AN463" s="75">
        <v>101.83</v>
      </c>
      <c r="AO463" s="75">
        <v>99.48</v>
      </c>
      <c r="AP463" s="75">
        <v>42667.63</v>
      </c>
      <c r="AQ463" s="75">
        <v>33584.83</v>
      </c>
      <c r="AR463" s="75">
        <v>42153.57</v>
      </c>
      <c r="AS463" s="75">
        <v>34076.769999999997</v>
      </c>
      <c r="AT463" s="75">
        <v>514.05999999999767</v>
      </c>
      <c r="AU463" s="75">
        <v>-491.93999999999505</v>
      </c>
      <c r="AV463" s="75">
        <v>101.22</v>
      </c>
      <c r="AW463" s="75">
        <v>98.56</v>
      </c>
      <c r="AX463" s="66">
        <v>28787.599999999999</v>
      </c>
      <c r="AY463" s="66">
        <v>20198.133333333335</v>
      </c>
      <c r="AZ463" s="66">
        <v>28063.533333333333</v>
      </c>
      <c r="BA463" s="66">
        <v>20223.466666666667</v>
      </c>
      <c r="BB463" s="66">
        <v>724.0666666666657</v>
      </c>
      <c r="BC463" s="66">
        <v>-25.333333333332121</v>
      </c>
      <c r="BD463" s="66">
        <v>102.58009801569297</v>
      </c>
      <c r="BE463" s="67">
        <v>99.874732983464767</v>
      </c>
      <c r="BF463" s="59">
        <f t="shared" si="102"/>
        <v>0</v>
      </c>
      <c r="BG463" s="59"/>
      <c r="BH463" s="59"/>
      <c r="BI463" s="60">
        <f t="shared" ref="BI463:BI526" si="115">K463*$BI$770</f>
        <v>546064.00605908525</v>
      </c>
      <c r="BJ463" s="59">
        <f t="shared" si="103"/>
        <v>546064.00605908525</v>
      </c>
      <c r="BK463" s="69">
        <f t="shared" si="104"/>
        <v>320907.15216729476</v>
      </c>
      <c r="BL463" s="69">
        <f t="shared" si="104"/>
        <v>225156.85389179052</v>
      </c>
      <c r="BM463" s="69">
        <f t="shared" si="105"/>
        <v>177808.2334800403</v>
      </c>
      <c r="BN463" s="69">
        <f t="shared" si="106"/>
        <v>163133.58202242857</v>
      </c>
      <c r="BO463" s="69">
        <f t="shared" si="107"/>
        <v>14674.651457611744</v>
      </c>
      <c r="BP463" s="69">
        <f t="shared" si="108"/>
        <v>129133.44068746355</v>
      </c>
      <c r="BQ463" s="69">
        <f t="shared" si="109"/>
        <v>114458.7892298518</v>
      </c>
      <c r="BR463" s="69">
        <f t="shared" si="110"/>
        <v>14674.651457611744</v>
      </c>
      <c r="BS463" s="69">
        <f t="shared" si="111"/>
        <v>143098.91868725445</v>
      </c>
      <c r="BT463" s="69">
        <f t="shared" si="112"/>
        <v>96023.413204326978</v>
      </c>
      <c r="BU463" s="69">
        <f t="shared" si="113"/>
        <v>239122.33189158142</v>
      </c>
      <c r="BV463" s="83">
        <f t="shared" si="101"/>
        <v>0</v>
      </c>
    </row>
    <row r="464" spans="1:74" ht="15" customHeight="1" x14ac:dyDescent="0.25">
      <c r="A464" s="72">
        <v>45</v>
      </c>
      <c r="B464" s="72">
        <v>127</v>
      </c>
      <c r="C464" s="72">
        <v>454502</v>
      </c>
      <c r="D464" s="72">
        <v>452009</v>
      </c>
      <c r="E464" s="73" t="s">
        <v>599</v>
      </c>
      <c r="F464" s="72" t="s">
        <v>603</v>
      </c>
      <c r="G464" s="76">
        <v>49</v>
      </c>
      <c r="H464" s="76">
        <v>49</v>
      </c>
      <c r="I464" s="75">
        <v>431684</v>
      </c>
      <c r="J464" s="75">
        <v>240118</v>
      </c>
      <c r="K464" s="65">
        <f t="shared" si="114"/>
        <v>671802</v>
      </c>
      <c r="L464" s="75">
        <v>420517</v>
      </c>
      <c r="M464" s="75">
        <v>269663</v>
      </c>
      <c r="N464" s="75">
        <v>11167</v>
      </c>
      <c r="O464" s="75">
        <v>-29545</v>
      </c>
      <c r="P464" s="96">
        <v>102.66</v>
      </c>
      <c r="Q464" s="96">
        <v>89.04</v>
      </c>
      <c r="R464" s="75">
        <v>598971</v>
      </c>
      <c r="S464" s="75">
        <v>580299</v>
      </c>
      <c r="T464" s="75">
        <v>586053</v>
      </c>
      <c r="U464" s="75">
        <v>631295</v>
      </c>
      <c r="V464" s="75">
        <v>12918</v>
      </c>
      <c r="W464" s="75">
        <v>-50996</v>
      </c>
      <c r="X464" s="75">
        <v>102.2</v>
      </c>
      <c r="Y464" s="75">
        <v>91.92</v>
      </c>
      <c r="Z464" s="75">
        <v>0</v>
      </c>
      <c r="AA464" s="75">
        <v>0</v>
      </c>
      <c r="AB464" s="75">
        <v>97</v>
      </c>
      <c r="AC464" s="75">
        <v>468</v>
      </c>
      <c r="AD464" s="75">
        <v>-97</v>
      </c>
      <c r="AE464" s="75">
        <v>-468</v>
      </c>
      <c r="AF464" s="75">
        <v>0</v>
      </c>
      <c r="AG464" s="75">
        <v>0</v>
      </c>
      <c r="AH464" s="75">
        <v>601895</v>
      </c>
      <c r="AI464" s="75">
        <v>584996</v>
      </c>
      <c r="AJ464" s="75">
        <v>593211</v>
      </c>
      <c r="AK464" s="75">
        <v>637964</v>
      </c>
      <c r="AL464" s="75">
        <v>8684</v>
      </c>
      <c r="AM464" s="75">
        <v>-52968</v>
      </c>
      <c r="AN464" s="75">
        <v>101.46</v>
      </c>
      <c r="AO464" s="75">
        <v>91.7</v>
      </c>
      <c r="AP464" s="75">
        <v>12223.9</v>
      </c>
      <c r="AQ464" s="75">
        <v>11842.84</v>
      </c>
      <c r="AR464" s="75">
        <v>11960.27</v>
      </c>
      <c r="AS464" s="75">
        <v>12883.57</v>
      </c>
      <c r="AT464" s="75">
        <v>263.6299999999992</v>
      </c>
      <c r="AU464" s="75">
        <v>-1040.73</v>
      </c>
      <c r="AV464" s="75">
        <v>102.2</v>
      </c>
      <c r="AW464" s="75">
        <v>91.92</v>
      </c>
      <c r="AX464" s="66">
        <v>8809.8775510204086</v>
      </c>
      <c r="AY464" s="66">
        <v>4900.3673469387759</v>
      </c>
      <c r="AZ464" s="66">
        <v>8581.9795918367345</v>
      </c>
      <c r="BA464" s="66">
        <v>5503.3265306122448</v>
      </c>
      <c r="BB464" s="66">
        <v>227.89795918367417</v>
      </c>
      <c r="BC464" s="66">
        <v>-602.95918367346894</v>
      </c>
      <c r="BD464" s="66">
        <v>102.65554067968716</v>
      </c>
      <c r="BE464" s="67">
        <v>89.043732362244725</v>
      </c>
      <c r="BF464" s="59">
        <f t="shared" si="102"/>
        <v>0</v>
      </c>
      <c r="BG464" s="59"/>
      <c r="BH464" s="59"/>
      <c r="BI464" s="60">
        <f t="shared" si="115"/>
        <v>249628.38935316243</v>
      </c>
      <c r="BJ464" s="59">
        <f t="shared" si="103"/>
        <v>249628.38935316243</v>
      </c>
      <c r="BK464" s="69">
        <f t="shared" si="104"/>
        <v>160405.27064452111</v>
      </c>
      <c r="BL464" s="69">
        <f t="shared" si="104"/>
        <v>89223.118708641312</v>
      </c>
      <c r="BM464" s="69">
        <f t="shared" si="105"/>
        <v>105510.83225708996</v>
      </c>
      <c r="BN464" s="69">
        <f t="shared" si="106"/>
        <v>81542.234876324117</v>
      </c>
      <c r="BO464" s="69">
        <f t="shared" si="107"/>
        <v>23968.597380765848</v>
      </c>
      <c r="BP464" s="69">
        <f t="shared" si="108"/>
        <v>69325.28966964659</v>
      </c>
      <c r="BQ464" s="69">
        <f t="shared" si="109"/>
        <v>45356.692288880746</v>
      </c>
      <c r="BR464" s="69">
        <f t="shared" si="110"/>
        <v>23968.597380765848</v>
      </c>
      <c r="BS464" s="69">
        <f t="shared" si="111"/>
        <v>54894.438387431146</v>
      </c>
      <c r="BT464" s="69">
        <f t="shared" si="112"/>
        <v>19897.829038994721</v>
      </c>
      <c r="BU464" s="69">
        <f t="shared" si="113"/>
        <v>74792.267426425868</v>
      </c>
      <c r="BV464" s="83">
        <f t="shared" si="101"/>
        <v>0</v>
      </c>
    </row>
    <row r="465" spans="1:74" x14ac:dyDescent="0.25">
      <c r="A465" s="72">
        <v>45</v>
      </c>
      <c r="B465" s="72">
        <v>129</v>
      </c>
      <c r="C465" s="72">
        <v>450200</v>
      </c>
      <c r="D465" s="72">
        <v>451504</v>
      </c>
      <c r="E465" s="73" t="s">
        <v>602</v>
      </c>
      <c r="F465" s="72" t="s">
        <v>598</v>
      </c>
      <c r="G465" s="76">
        <v>25</v>
      </c>
      <c r="H465" s="76">
        <v>25</v>
      </c>
      <c r="I465" s="75">
        <v>2658</v>
      </c>
      <c r="J465" s="75">
        <v>63587</v>
      </c>
      <c r="K465" s="65">
        <f t="shared" si="114"/>
        <v>66245</v>
      </c>
      <c r="L465" s="75">
        <v>1314</v>
      </c>
      <c r="M465" s="75">
        <v>73818</v>
      </c>
      <c r="N465" s="75">
        <v>1344</v>
      </c>
      <c r="O465" s="75">
        <v>-10231</v>
      </c>
      <c r="P465" s="96">
        <v>202.28</v>
      </c>
      <c r="Q465" s="96">
        <v>86.14</v>
      </c>
      <c r="R465" s="75">
        <v>5232</v>
      </c>
      <c r="S465" s="75">
        <v>145996</v>
      </c>
      <c r="T465" s="75">
        <v>2576</v>
      </c>
      <c r="U465" s="75">
        <v>162845</v>
      </c>
      <c r="V465" s="75">
        <v>2656</v>
      </c>
      <c r="W465" s="75">
        <v>-16849</v>
      </c>
      <c r="X465" s="75">
        <v>203.11</v>
      </c>
      <c r="Y465" s="75">
        <v>89.65</v>
      </c>
      <c r="Z465" s="75">
        <v>3</v>
      </c>
      <c r="AA465" s="75">
        <v>2575</v>
      </c>
      <c r="AB465" s="75">
        <v>0</v>
      </c>
      <c r="AC465" s="75">
        <v>2316</v>
      </c>
      <c r="AD465" s="75">
        <v>3</v>
      </c>
      <c r="AE465" s="75">
        <v>259</v>
      </c>
      <c r="AF465" s="75">
        <v>0</v>
      </c>
      <c r="AG465" s="75">
        <v>111.18</v>
      </c>
      <c r="AH465" s="75">
        <v>5583</v>
      </c>
      <c r="AI465" s="75">
        <v>150166</v>
      </c>
      <c r="AJ465" s="75">
        <v>3217</v>
      </c>
      <c r="AK465" s="75">
        <v>167777</v>
      </c>
      <c r="AL465" s="75">
        <v>2366</v>
      </c>
      <c r="AM465" s="75">
        <v>-17611</v>
      </c>
      <c r="AN465" s="75">
        <v>173.55</v>
      </c>
      <c r="AO465" s="75">
        <v>89.5</v>
      </c>
      <c r="AP465" s="75">
        <v>209.28</v>
      </c>
      <c r="AQ465" s="75">
        <v>5839.84</v>
      </c>
      <c r="AR465" s="75">
        <v>103.04</v>
      </c>
      <c r="AS465" s="75">
        <v>6513.8</v>
      </c>
      <c r="AT465" s="75">
        <v>106.24</v>
      </c>
      <c r="AU465" s="75">
        <v>-673.96</v>
      </c>
      <c r="AV465" s="75">
        <v>203.11</v>
      </c>
      <c r="AW465" s="75">
        <v>89.65</v>
      </c>
      <c r="AX465" s="66">
        <v>106.32</v>
      </c>
      <c r="AY465" s="66">
        <v>2543.48</v>
      </c>
      <c r="AZ465" s="66">
        <v>52.56</v>
      </c>
      <c r="BA465" s="66">
        <v>2952.72</v>
      </c>
      <c r="BB465" s="66">
        <v>53.759999999999991</v>
      </c>
      <c r="BC465" s="66">
        <v>-409.23999999999978</v>
      </c>
      <c r="BD465" s="66">
        <v>202.28310502283105</v>
      </c>
      <c r="BE465" s="67">
        <v>86.140236798612818</v>
      </c>
      <c r="BF465" s="59">
        <f t="shared" si="102"/>
        <v>0</v>
      </c>
      <c r="BG465" s="59"/>
      <c r="BH465" s="59"/>
      <c r="BI465" s="60">
        <f t="shared" si="115"/>
        <v>24615.337037847825</v>
      </c>
      <c r="BJ465" s="59">
        <f t="shared" si="103"/>
        <v>24615.337037847825</v>
      </c>
      <c r="BK465" s="69">
        <f t="shared" si="104"/>
        <v>987.6604399818782</v>
      </c>
      <c r="BL465" s="69">
        <f t="shared" si="104"/>
        <v>23627.676597865946</v>
      </c>
      <c r="BM465" s="69">
        <f t="shared" si="105"/>
        <v>12730.954726507493</v>
      </c>
      <c r="BN465" s="69">
        <f t="shared" si="106"/>
        <v>502.07851183103736</v>
      </c>
      <c r="BO465" s="69">
        <f t="shared" si="107"/>
        <v>12228.876214676455</v>
      </c>
      <c r="BP465" s="69">
        <f t="shared" si="108"/>
        <v>24240.037362833027</v>
      </c>
      <c r="BQ465" s="69">
        <f t="shared" si="109"/>
        <v>12011.161148156572</v>
      </c>
      <c r="BR465" s="69">
        <f t="shared" si="110"/>
        <v>12228.876214676455</v>
      </c>
      <c r="BS465" s="69">
        <f t="shared" si="111"/>
        <v>-11743.294286525614</v>
      </c>
      <c r="BT465" s="69">
        <f t="shared" si="112"/>
        <v>-612.3607649670812</v>
      </c>
      <c r="BU465" s="69">
        <f t="shared" si="113"/>
        <v>-12355.655051492695</v>
      </c>
      <c r="BV465" s="83">
        <f t="shared" si="101"/>
        <v>0</v>
      </c>
    </row>
    <row r="466" spans="1:74" ht="15" customHeight="1" x14ac:dyDescent="0.25">
      <c r="A466" s="72">
        <v>45</v>
      </c>
      <c r="B466" s="72">
        <v>131</v>
      </c>
      <c r="C466" s="72">
        <v>452009</v>
      </c>
      <c r="D466" s="72">
        <v>455825</v>
      </c>
      <c r="E466" s="73" t="s">
        <v>604</v>
      </c>
      <c r="F466" s="72" t="s">
        <v>605</v>
      </c>
      <c r="G466" s="76">
        <v>64</v>
      </c>
      <c r="H466" s="76">
        <v>64</v>
      </c>
      <c r="I466" s="75">
        <v>103681</v>
      </c>
      <c r="J466" s="75">
        <v>36593</v>
      </c>
      <c r="K466" s="65">
        <f t="shared" si="114"/>
        <v>140274</v>
      </c>
      <c r="L466" s="75">
        <v>72335</v>
      </c>
      <c r="M466" s="75">
        <v>45674</v>
      </c>
      <c r="N466" s="75">
        <v>31346</v>
      </c>
      <c r="O466" s="75">
        <v>-9081</v>
      </c>
      <c r="P466" s="96">
        <v>143.33000000000001</v>
      </c>
      <c r="Q466" s="96">
        <v>80.12</v>
      </c>
      <c r="R466" s="75">
        <v>153577</v>
      </c>
      <c r="S466" s="75">
        <v>74634</v>
      </c>
      <c r="T466" s="75">
        <v>109579</v>
      </c>
      <c r="U466" s="75">
        <v>86586</v>
      </c>
      <c r="V466" s="75">
        <v>43998</v>
      </c>
      <c r="W466" s="75">
        <v>-11952</v>
      </c>
      <c r="X466" s="75">
        <v>140.15</v>
      </c>
      <c r="Y466" s="75">
        <v>86.2</v>
      </c>
      <c r="Z466" s="75">
        <v>0</v>
      </c>
      <c r="AA466" s="75">
        <v>0</v>
      </c>
      <c r="AB466" s="75">
        <v>0</v>
      </c>
      <c r="AC466" s="75">
        <v>0</v>
      </c>
      <c r="AD466" s="75">
        <v>0</v>
      </c>
      <c r="AE466" s="75">
        <v>0</v>
      </c>
      <c r="AF466" s="75">
        <v>0</v>
      </c>
      <c r="AG466" s="75">
        <v>0</v>
      </c>
      <c r="AH466" s="75">
        <v>157898</v>
      </c>
      <c r="AI466" s="75">
        <v>77334</v>
      </c>
      <c r="AJ466" s="75">
        <v>114968</v>
      </c>
      <c r="AK466" s="75">
        <v>89756</v>
      </c>
      <c r="AL466" s="75">
        <v>42930</v>
      </c>
      <c r="AM466" s="75">
        <v>-12422</v>
      </c>
      <c r="AN466" s="75">
        <v>137.34</v>
      </c>
      <c r="AO466" s="75">
        <v>86.16</v>
      </c>
      <c r="AP466" s="75">
        <v>2399.64</v>
      </c>
      <c r="AQ466" s="75">
        <v>1166.1600000000001</v>
      </c>
      <c r="AR466" s="75">
        <v>1712.17</v>
      </c>
      <c r="AS466" s="75">
        <v>1352.91</v>
      </c>
      <c r="AT466" s="75">
        <v>687.47</v>
      </c>
      <c r="AU466" s="75">
        <v>-186.75</v>
      </c>
      <c r="AV466" s="75">
        <v>140.15</v>
      </c>
      <c r="AW466" s="75">
        <v>86.2</v>
      </c>
      <c r="AX466" s="66">
        <v>1620.015625</v>
      </c>
      <c r="AY466" s="66">
        <v>571.765625</v>
      </c>
      <c r="AZ466" s="66">
        <v>1130.234375</v>
      </c>
      <c r="BA466" s="66">
        <v>713.65625</v>
      </c>
      <c r="BB466" s="66">
        <v>489.78125</v>
      </c>
      <c r="BC466" s="66">
        <v>-141.890625</v>
      </c>
      <c r="BD466" s="66">
        <v>143.33448538052119</v>
      </c>
      <c r="BE466" s="67">
        <v>80.117791303586287</v>
      </c>
      <c r="BF466" s="59">
        <f t="shared" si="102"/>
        <v>0</v>
      </c>
      <c r="BG466" s="59"/>
      <c r="BH466" s="59"/>
      <c r="BI466" s="60">
        <f t="shared" si="115"/>
        <v>52123.05513845673</v>
      </c>
      <c r="BJ466" s="59">
        <f t="shared" si="103"/>
        <v>52123.05513845673</v>
      </c>
      <c r="BK466" s="69">
        <f t="shared" si="104"/>
        <v>38525.817185011707</v>
      </c>
      <c r="BL466" s="69">
        <f t="shared" si="104"/>
        <v>13597.237953445023</v>
      </c>
      <c r="BM466" s="69">
        <f t="shared" si="105"/>
        <v>50890.574044543042</v>
      </c>
      <c r="BN466" s="69">
        <f t="shared" si="106"/>
        <v>19584.650934971323</v>
      </c>
      <c r="BO466" s="69">
        <f t="shared" si="107"/>
        <v>31305.923109571722</v>
      </c>
      <c r="BP466" s="69">
        <f t="shared" si="108"/>
        <v>38218.097294460036</v>
      </c>
      <c r="BQ466" s="69">
        <f t="shared" si="109"/>
        <v>6912.1741848883175</v>
      </c>
      <c r="BR466" s="69">
        <f t="shared" si="110"/>
        <v>31305.923109571722</v>
      </c>
      <c r="BS466" s="69">
        <f t="shared" si="111"/>
        <v>-12364.756859531335</v>
      </c>
      <c r="BT466" s="69">
        <f t="shared" si="112"/>
        <v>-24620.859341015013</v>
      </c>
      <c r="BU466" s="69">
        <f t="shared" si="113"/>
        <v>-36985.616200546348</v>
      </c>
      <c r="BV466" s="83">
        <f t="shared" si="101"/>
        <v>0</v>
      </c>
    </row>
    <row r="467" spans="1:74" x14ac:dyDescent="0.25">
      <c r="A467" s="72">
        <v>45</v>
      </c>
      <c r="B467" s="72">
        <v>133</v>
      </c>
      <c r="C467" s="72">
        <v>454502</v>
      </c>
      <c r="D467" s="72">
        <v>453603</v>
      </c>
      <c r="E467" s="73" t="s">
        <v>599</v>
      </c>
      <c r="F467" s="72" t="s">
        <v>606</v>
      </c>
      <c r="G467" s="76">
        <v>39</v>
      </c>
      <c r="H467" s="76">
        <v>39</v>
      </c>
      <c r="I467" s="75">
        <v>644454</v>
      </c>
      <c r="J467" s="75">
        <v>264142</v>
      </c>
      <c r="K467" s="65">
        <f t="shared" si="114"/>
        <v>908596</v>
      </c>
      <c r="L467" s="75">
        <v>631628</v>
      </c>
      <c r="M467" s="75">
        <v>263539</v>
      </c>
      <c r="N467" s="75">
        <v>12826</v>
      </c>
      <c r="O467" s="75">
        <v>603</v>
      </c>
      <c r="P467" s="96">
        <v>102.03</v>
      </c>
      <c r="Q467" s="96">
        <v>100.23</v>
      </c>
      <c r="R467" s="75">
        <v>884156</v>
      </c>
      <c r="S467" s="75">
        <v>578772</v>
      </c>
      <c r="T467" s="75">
        <v>860697</v>
      </c>
      <c r="U467" s="75">
        <v>580735</v>
      </c>
      <c r="V467" s="75">
        <v>23459</v>
      </c>
      <c r="W467" s="75">
        <v>-1963</v>
      </c>
      <c r="X467" s="75">
        <v>102.73</v>
      </c>
      <c r="Y467" s="75">
        <v>99.66</v>
      </c>
      <c r="Z467" s="75">
        <v>55637</v>
      </c>
      <c r="AA467" s="75">
        <v>55556</v>
      </c>
      <c r="AB467" s="75">
        <v>50440</v>
      </c>
      <c r="AC467" s="75">
        <v>49850</v>
      </c>
      <c r="AD467" s="75">
        <v>5197</v>
      </c>
      <c r="AE467" s="75">
        <v>5706</v>
      </c>
      <c r="AF467" s="75">
        <v>110.3</v>
      </c>
      <c r="AG467" s="75">
        <v>111.45</v>
      </c>
      <c r="AH467" s="75">
        <v>948843</v>
      </c>
      <c r="AI467" s="75">
        <v>643193</v>
      </c>
      <c r="AJ467" s="75">
        <v>924663</v>
      </c>
      <c r="AK467" s="75">
        <v>638525</v>
      </c>
      <c r="AL467" s="75">
        <v>24180</v>
      </c>
      <c r="AM467" s="75">
        <v>4668</v>
      </c>
      <c r="AN467" s="75">
        <v>102.62</v>
      </c>
      <c r="AO467" s="75">
        <v>100.73</v>
      </c>
      <c r="AP467" s="75">
        <v>22670.67</v>
      </c>
      <c r="AQ467" s="75">
        <v>14840.31</v>
      </c>
      <c r="AR467" s="75">
        <v>22069.15</v>
      </c>
      <c r="AS467" s="75">
        <v>14890.64</v>
      </c>
      <c r="AT467" s="75">
        <v>601.5199999999968</v>
      </c>
      <c r="AU467" s="75">
        <v>-50.329999999999927</v>
      </c>
      <c r="AV467" s="75">
        <v>102.73</v>
      </c>
      <c r="AW467" s="75">
        <v>99.66</v>
      </c>
      <c r="AX467" s="66">
        <v>16524.461538461539</v>
      </c>
      <c r="AY467" s="66">
        <v>6772.8717948717949</v>
      </c>
      <c r="AZ467" s="66">
        <v>16195.589743589744</v>
      </c>
      <c r="BA467" s="66">
        <v>6757.4102564102568</v>
      </c>
      <c r="BB467" s="66">
        <v>328.87179487179492</v>
      </c>
      <c r="BC467" s="66">
        <v>15.461538461538112</v>
      </c>
      <c r="BD467" s="66">
        <v>102.03062562141008</v>
      </c>
      <c r="BE467" s="67">
        <v>100.22880863932852</v>
      </c>
      <c r="BF467" s="59">
        <f t="shared" si="102"/>
        <v>0</v>
      </c>
      <c r="BG467" s="59"/>
      <c r="BH467" s="59"/>
      <c r="BI467" s="60">
        <f t="shared" si="115"/>
        <v>337616.37514137494</v>
      </c>
      <c r="BJ467" s="59">
        <f t="shared" si="103"/>
        <v>337616.37514137494</v>
      </c>
      <c r="BK467" s="69">
        <f t="shared" si="104"/>
        <v>239466.41128219763</v>
      </c>
      <c r="BL467" s="69">
        <f t="shared" si="104"/>
        <v>98149.963859177296</v>
      </c>
      <c r="BM467" s="69">
        <f t="shared" si="105"/>
        <v>140810.11885259254</v>
      </c>
      <c r="BN467" s="69">
        <f t="shared" si="106"/>
        <v>121733.07195769726</v>
      </c>
      <c r="BO467" s="69">
        <f t="shared" si="107"/>
        <v>19077.046894895269</v>
      </c>
      <c r="BP467" s="69">
        <f t="shared" si="108"/>
        <v>68971.712911476861</v>
      </c>
      <c r="BQ467" s="69">
        <f t="shared" si="109"/>
        <v>49894.666016581592</v>
      </c>
      <c r="BR467" s="69">
        <f t="shared" si="110"/>
        <v>19077.046894895269</v>
      </c>
      <c r="BS467" s="69">
        <f t="shared" si="111"/>
        <v>98656.292429605091</v>
      </c>
      <c r="BT467" s="69">
        <f t="shared" si="112"/>
        <v>29178.250947700435</v>
      </c>
      <c r="BU467" s="69">
        <f t="shared" si="113"/>
        <v>127834.54337730553</v>
      </c>
      <c r="BV467" s="83">
        <f t="shared" si="101"/>
        <v>0</v>
      </c>
    </row>
    <row r="468" spans="1:74" x14ac:dyDescent="0.25">
      <c r="A468" s="72">
        <v>45</v>
      </c>
      <c r="B468" s="72">
        <v>135</v>
      </c>
      <c r="C468" s="72">
        <v>455825</v>
      </c>
      <c r="D468" s="72">
        <v>456103</v>
      </c>
      <c r="E468" s="73" t="s">
        <v>607</v>
      </c>
      <c r="F468" s="72" t="s">
        <v>600</v>
      </c>
      <c r="G468" s="76">
        <v>5</v>
      </c>
      <c r="H468" s="76">
        <v>5</v>
      </c>
      <c r="I468" s="75">
        <v>5891</v>
      </c>
      <c r="J468" s="75">
        <v>26128</v>
      </c>
      <c r="K468" s="65">
        <f t="shared" si="114"/>
        <v>32019</v>
      </c>
      <c r="L468" s="75">
        <v>4482</v>
      </c>
      <c r="M468" s="75">
        <v>17289</v>
      </c>
      <c r="N468" s="75">
        <v>1409</v>
      </c>
      <c r="O468" s="75">
        <v>8839</v>
      </c>
      <c r="P468" s="96">
        <v>131.44</v>
      </c>
      <c r="Q468" s="96">
        <v>151.12</v>
      </c>
      <c r="R468" s="75">
        <v>15125</v>
      </c>
      <c r="S468" s="75">
        <v>37002</v>
      </c>
      <c r="T468" s="75">
        <v>11225</v>
      </c>
      <c r="U468" s="75">
        <v>25592</v>
      </c>
      <c r="V468" s="75">
        <v>3900</v>
      </c>
      <c r="W468" s="75">
        <v>11410</v>
      </c>
      <c r="X468" s="75">
        <v>134.74</v>
      </c>
      <c r="Y468" s="75">
        <v>144.58000000000001</v>
      </c>
      <c r="Z468" s="75">
        <v>0</v>
      </c>
      <c r="AA468" s="75">
        <v>0</v>
      </c>
      <c r="AB468" s="75">
        <v>0</v>
      </c>
      <c r="AC468" s="75">
        <v>0</v>
      </c>
      <c r="AD468" s="75">
        <v>0</v>
      </c>
      <c r="AE468" s="75">
        <v>0</v>
      </c>
      <c r="AF468" s="75">
        <v>0</v>
      </c>
      <c r="AG468" s="75">
        <v>0</v>
      </c>
      <c r="AH468" s="75">
        <v>15357</v>
      </c>
      <c r="AI468" s="75">
        <v>37245</v>
      </c>
      <c r="AJ468" s="75">
        <v>11358</v>
      </c>
      <c r="AK468" s="75">
        <v>25784</v>
      </c>
      <c r="AL468" s="75">
        <v>3999</v>
      </c>
      <c r="AM468" s="75">
        <v>11461</v>
      </c>
      <c r="AN468" s="75">
        <v>135.21</v>
      </c>
      <c r="AO468" s="75">
        <v>144.44999999999999</v>
      </c>
      <c r="AP468" s="75">
        <v>3025</v>
      </c>
      <c r="AQ468" s="75">
        <v>7400.4</v>
      </c>
      <c r="AR468" s="75">
        <v>2245</v>
      </c>
      <c r="AS468" s="75">
        <v>5118.3999999999996</v>
      </c>
      <c r="AT468" s="75">
        <v>780</v>
      </c>
      <c r="AU468" s="75">
        <v>2282</v>
      </c>
      <c r="AV468" s="75">
        <v>134.74</v>
      </c>
      <c r="AW468" s="75">
        <v>144.58000000000001</v>
      </c>
      <c r="AX468" s="66">
        <v>1178.2</v>
      </c>
      <c r="AY468" s="66">
        <v>5225.6000000000004</v>
      </c>
      <c r="AZ468" s="66">
        <v>896.4</v>
      </c>
      <c r="BA468" s="66">
        <v>3457.8</v>
      </c>
      <c r="BB468" s="66">
        <v>281.80000000000007</v>
      </c>
      <c r="BC468" s="66">
        <v>1767.8000000000002</v>
      </c>
      <c r="BD468" s="66">
        <v>131.43685854529227</v>
      </c>
      <c r="BE468" s="67">
        <v>151.12499276996937</v>
      </c>
      <c r="BF468" s="59">
        <f t="shared" si="102"/>
        <v>0</v>
      </c>
      <c r="BG468" s="59"/>
      <c r="BH468" s="59"/>
      <c r="BI468" s="60">
        <f t="shared" si="115"/>
        <v>11897.629656802015</v>
      </c>
      <c r="BJ468" s="59">
        <f t="shared" si="103"/>
        <v>11897.629656802015</v>
      </c>
      <c r="BK468" s="69">
        <f t="shared" si="104"/>
        <v>2188.9795530222891</v>
      </c>
      <c r="BL468" s="69">
        <f t="shared" si="104"/>
        <v>9708.6501037797261</v>
      </c>
      <c r="BM468" s="69">
        <f t="shared" si="105"/>
        <v>3558.5459401499788</v>
      </c>
      <c r="BN468" s="69">
        <f t="shared" si="106"/>
        <v>1112.770697214688</v>
      </c>
      <c r="BO468" s="69">
        <f t="shared" si="107"/>
        <v>2445.7752429352909</v>
      </c>
      <c r="BP468" s="69">
        <f t="shared" si="108"/>
        <v>7381.1805691660447</v>
      </c>
      <c r="BQ468" s="69">
        <f t="shared" si="109"/>
        <v>4935.4053262307534</v>
      </c>
      <c r="BR468" s="69">
        <f t="shared" si="110"/>
        <v>2445.7752429352909</v>
      </c>
      <c r="BS468" s="69">
        <f t="shared" si="111"/>
        <v>-1369.5663871276897</v>
      </c>
      <c r="BT468" s="69">
        <f t="shared" si="112"/>
        <v>2327.4695346136814</v>
      </c>
      <c r="BU468" s="69">
        <f t="shared" si="113"/>
        <v>957.90314748599167</v>
      </c>
      <c r="BV468" s="83">
        <f t="shared" si="101"/>
        <v>0</v>
      </c>
    </row>
    <row r="469" spans="1:74" x14ac:dyDescent="0.25">
      <c r="A469" s="72">
        <v>45</v>
      </c>
      <c r="B469" s="72">
        <v>137</v>
      </c>
      <c r="C469" s="72">
        <v>451504</v>
      </c>
      <c r="D469" s="72">
        <v>451701</v>
      </c>
      <c r="E469" s="73" t="s">
        <v>598</v>
      </c>
      <c r="F469" s="72" t="s">
        <v>608</v>
      </c>
      <c r="G469" s="76">
        <v>17</v>
      </c>
      <c r="H469" s="76">
        <v>17</v>
      </c>
      <c r="I469" s="75">
        <v>35193</v>
      </c>
      <c r="J469" s="75">
        <v>53699</v>
      </c>
      <c r="K469" s="65">
        <f t="shared" si="114"/>
        <v>88892</v>
      </c>
      <c r="L469" s="75">
        <v>30135</v>
      </c>
      <c r="M469" s="75">
        <v>37826</v>
      </c>
      <c r="N469" s="75">
        <v>5058</v>
      </c>
      <c r="O469" s="75">
        <v>15873</v>
      </c>
      <c r="P469" s="96">
        <v>116.78</v>
      </c>
      <c r="Q469" s="96">
        <v>141.96</v>
      </c>
      <c r="R469" s="75">
        <v>50158</v>
      </c>
      <c r="S469" s="75">
        <v>78904</v>
      </c>
      <c r="T469" s="75">
        <v>46320</v>
      </c>
      <c r="U469" s="75">
        <v>58754</v>
      </c>
      <c r="V469" s="75">
        <v>3838</v>
      </c>
      <c r="W469" s="75">
        <v>20150</v>
      </c>
      <c r="X469" s="75">
        <v>108.29</v>
      </c>
      <c r="Y469" s="75">
        <v>134.30000000000001</v>
      </c>
      <c r="Z469" s="75">
        <v>0</v>
      </c>
      <c r="AA469" s="75">
        <v>0</v>
      </c>
      <c r="AB469" s="75">
        <v>0</v>
      </c>
      <c r="AC469" s="75">
        <v>0</v>
      </c>
      <c r="AD469" s="75">
        <v>0</v>
      </c>
      <c r="AE469" s="75">
        <v>0</v>
      </c>
      <c r="AF469" s="75">
        <v>0</v>
      </c>
      <c r="AG469" s="75">
        <v>0</v>
      </c>
      <c r="AH469" s="75">
        <v>50301</v>
      </c>
      <c r="AI469" s="75">
        <v>79030</v>
      </c>
      <c r="AJ469" s="75">
        <v>47173</v>
      </c>
      <c r="AK469" s="75">
        <v>59145</v>
      </c>
      <c r="AL469" s="75">
        <v>3128</v>
      </c>
      <c r="AM469" s="75">
        <v>19885</v>
      </c>
      <c r="AN469" s="75">
        <v>106.63</v>
      </c>
      <c r="AO469" s="75">
        <v>133.62</v>
      </c>
      <c r="AP469" s="75">
        <v>2950.47</v>
      </c>
      <c r="AQ469" s="75">
        <v>4641.41</v>
      </c>
      <c r="AR469" s="75">
        <v>2724.71</v>
      </c>
      <c r="AS469" s="75">
        <v>3456.12</v>
      </c>
      <c r="AT469" s="75">
        <v>225.76</v>
      </c>
      <c r="AU469" s="75">
        <v>1185.29</v>
      </c>
      <c r="AV469" s="75">
        <v>108.29</v>
      </c>
      <c r="AW469" s="75">
        <v>134.30000000000001</v>
      </c>
      <c r="AX469" s="66">
        <v>2070.1764705882351</v>
      </c>
      <c r="AY469" s="66">
        <v>3158.7647058823532</v>
      </c>
      <c r="AZ469" s="66">
        <v>1772.6470588235295</v>
      </c>
      <c r="BA469" s="66">
        <v>2225.0588235294117</v>
      </c>
      <c r="BB469" s="66">
        <v>297.52941176470563</v>
      </c>
      <c r="BC469" s="66">
        <v>933.70588235294144</v>
      </c>
      <c r="BD469" s="66">
        <v>116.78446988551516</v>
      </c>
      <c r="BE469" s="67">
        <v>141.96319991540213</v>
      </c>
      <c r="BF469" s="59">
        <f t="shared" si="102"/>
        <v>0</v>
      </c>
      <c r="BG469" s="59"/>
      <c r="BH469" s="59"/>
      <c r="BI469" s="60">
        <f t="shared" si="115"/>
        <v>33030.516113946243</v>
      </c>
      <c r="BJ469" s="59">
        <f t="shared" si="103"/>
        <v>33030.516113946243</v>
      </c>
      <c r="BK469" s="69">
        <f t="shared" si="104"/>
        <v>13077.025532085116</v>
      </c>
      <c r="BL469" s="69">
        <f t="shared" si="104"/>
        <v>19953.490581861126</v>
      </c>
      <c r="BM469" s="69">
        <f t="shared" si="105"/>
        <v>14963.359327435857</v>
      </c>
      <c r="BN469" s="69">
        <f t="shared" si="106"/>
        <v>6647.7235014558682</v>
      </c>
      <c r="BO469" s="69">
        <f t="shared" si="107"/>
        <v>8315.635825979989</v>
      </c>
      <c r="BP469" s="69">
        <f t="shared" si="108"/>
        <v>18459.019575722228</v>
      </c>
      <c r="BQ469" s="69">
        <f t="shared" si="109"/>
        <v>10143.383749742239</v>
      </c>
      <c r="BR469" s="69">
        <f t="shared" si="110"/>
        <v>8315.635825979989</v>
      </c>
      <c r="BS469" s="69">
        <f t="shared" si="111"/>
        <v>-1886.3337953507416</v>
      </c>
      <c r="BT469" s="69">
        <f t="shared" si="112"/>
        <v>1494.4710061388978</v>
      </c>
      <c r="BU469" s="69">
        <f t="shared" si="113"/>
        <v>-391.86278921184385</v>
      </c>
      <c r="BV469" s="83">
        <f t="shared" si="101"/>
        <v>0</v>
      </c>
    </row>
    <row r="470" spans="1:74" ht="15" customHeight="1" x14ac:dyDescent="0.25">
      <c r="A470" s="72">
        <v>45</v>
      </c>
      <c r="B470" s="72">
        <v>139</v>
      </c>
      <c r="C470" s="72">
        <v>452009</v>
      </c>
      <c r="D470" s="72">
        <v>450003</v>
      </c>
      <c r="E470" s="73" t="s">
        <v>603</v>
      </c>
      <c r="F470" s="72" t="s">
        <v>597</v>
      </c>
      <c r="G470" s="76">
        <v>25</v>
      </c>
      <c r="H470" s="76">
        <v>25</v>
      </c>
      <c r="I470" s="75">
        <v>231862</v>
      </c>
      <c r="J470" s="75">
        <v>169948</v>
      </c>
      <c r="K470" s="65">
        <f t="shared" si="114"/>
        <v>401810</v>
      </c>
      <c r="L470" s="75">
        <v>233996</v>
      </c>
      <c r="M470" s="75">
        <v>176226</v>
      </c>
      <c r="N470" s="75">
        <v>-2134</v>
      </c>
      <c r="O470" s="75">
        <v>-6278</v>
      </c>
      <c r="P470" s="96">
        <v>99.09</v>
      </c>
      <c r="Q470" s="96">
        <v>96.44</v>
      </c>
      <c r="R470" s="75">
        <v>330529</v>
      </c>
      <c r="S470" s="75">
        <v>363237</v>
      </c>
      <c r="T470" s="75">
        <v>335948</v>
      </c>
      <c r="U470" s="75">
        <v>378652</v>
      </c>
      <c r="V470" s="75">
        <v>-5419</v>
      </c>
      <c r="W470" s="75">
        <v>-15415</v>
      </c>
      <c r="X470" s="75">
        <v>98.39</v>
      </c>
      <c r="Y470" s="75">
        <v>95.93</v>
      </c>
      <c r="Z470" s="75">
        <v>5509</v>
      </c>
      <c r="AA470" s="75">
        <v>5507</v>
      </c>
      <c r="AB470" s="75">
        <v>5743</v>
      </c>
      <c r="AC470" s="75">
        <v>5924</v>
      </c>
      <c r="AD470" s="75">
        <v>-234</v>
      </c>
      <c r="AE470" s="75">
        <v>-417</v>
      </c>
      <c r="AF470" s="75">
        <v>95.93</v>
      </c>
      <c r="AG470" s="75">
        <v>92.96</v>
      </c>
      <c r="AH470" s="75">
        <v>338086</v>
      </c>
      <c r="AI470" s="75">
        <v>372039</v>
      </c>
      <c r="AJ470" s="75">
        <v>346373</v>
      </c>
      <c r="AK470" s="75">
        <v>388095</v>
      </c>
      <c r="AL470" s="75">
        <v>-8287</v>
      </c>
      <c r="AM470" s="75">
        <v>-16056</v>
      </c>
      <c r="AN470" s="75">
        <v>97.61</v>
      </c>
      <c r="AO470" s="75">
        <v>95.86</v>
      </c>
      <c r="AP470" s="75">
        <v>13221.16</v>
      </c>
      <c r="AQ470" s="75">
        <v>14529.48</v>
      </c>
      <c r="AR470" s="75">
        <v>13437.92</v>
      </c>
      <c r="AS470" s="75">
        <v>15146.08</v>
      </c>
      <c r="AT470" s="75">
        <v>-216.76</v>
      </c>
      <c r="AU470" s="75">
        <v>-616.6</v>
      </c>
      <c r="AV470" s="75">
        <v>98.39</v>
      </c>
      <c r="AW470" s="75">
        <v>95.93</v>
      </c>
      <c r="AX470" s="66">
        <v>9274.48</v>
      </c>
      <c r="AY470" s="66">
        <v>6797.92</v>
      </c>
      <c r="AZ470" s="66">
        <v>9359.84</v>
      </c>
      <c r="BA470" s="66">
        <v>7049.04</v>
      </c>
      <c r="BB470" s="66">
        <v>-85.360000000000582</v>
      </c>
      <c r="BC470" s="66">
        <v>-251.11999999999989</v>
      </c>
      <c r="BD470" s="66">
        <v>99.088018598608514</v>
      </c>
      <c r="BE470" s="67">
        <v>96.437529081974276</v>
      </c>
      <c r="BF470" s="59">
        <f t="shared" si="102"/>
        <v>0</v>
      </c>
      <c r="BG470" s="59"/>
      <c r="BH470" s="59"/>
      <c r="BI470" s="60">
        <f t="shared" si="115"/>
        <v>149304.68073330267</v>
      </c>
      <c r="BJ470" s="59">
        <f t="shared" si="103"/>
        <v>149304.68073330267</v>
      </c>
      <c r="BK470" s="69">
        <f t="shared" si="104"/>
        <v>86155.351743821768</v>
      </c>
      <c r="BL470" s="69">
        <f t="shared" si="104"/>
        <v>63149.328989480899</v>
      </c>
      <c r="BM470" s="69">
        <f t="shared" si="105"/>
        <v>56026.065044686984</v>
      </c>
      <c r="BN470" s="69">
        <f t="shared" si="106"/>
        <v>43797.188830010527</v>
      </c>
      <c r="BO470" s="69">
        <f t="shared" si="107"/>
        <v>12228.876214676455</v>
      </c>
      <c r="BP470" s="69">
        <f t="shared" si="108"/>
        <v>44330.922463232186</v>
      </c>
      <c r="BQ470" s="69">
        <f t="shared" si="109"/>
        <v>32102.046248555729</v>
      </c>
      <c r="BR470" s="69">
        <f t="shared" si="110"/>
        <v>12228.876214676455</v>
      </c>
      <c r="BS470" s="69">
        <f t="shared" si="111"/>
        <v>30129.286699134784</v>
      </c>
      <c r="BT470" s="69">
        <f t="shared" si="112"/>
        <v>18818.406526248713</v>
      </c>
      <c r="BU470" s="69">
        <f t="shared" si="113"/>
        <v>48947.693225383497</v>
      </c>
      <c r="BV470" s="83">
        <f t="shared" si="101"/>
        <v>0</v>
      </c>
    </row>
    <row r="471" spans="1:74" ht="15" customHeight="1" x14ac:dyDescent="0.25">
      <c r="A471" s="72">
        <v>45</v>
      </c>
      <c r="B471" s="72">
        <v>141</v>
      </c>
      <c r="C471" s="72">
        <v>441606</v>
      </c>
      <c r="D471" s="72">
        <v>452009</v>
      </c>
      <c r="E471" s="73" t="s">
        <v>489</v>
      </c>
      <c r="F471" s="72" t="s">
        <v>603</v>
      </c>
      <c r="G471" s="76">
        <v>97</v>
      </c>
      <c r="H471" s="76">
        <v>97</v>
      </c>
      <c r="I471" s="75">
        <v>2666</v>
      </c>
      <c r="J471" s="75">
        <v>1892</v>
      </c>
      <c r="K471" s="65">
        <f t="shared" si="114"/>
        <v>4558</v>
      </c>
      <c r="L471" s="75">
        <v>0</v>
      </c>
      <c r="M471" s="75">
        <v>0</v>
      </c>
      <c r="N471" s="75">
        <v>2666</v>
      </c>
      <c r="O471" s="75">
        <v>1892</v>
      </c>
      <c r="P471" s="96">
        <v>0</v>
      </c>
      <c r="Q471" s="96">
        <v>0</v>
      </c>
      <c r="R471" s="75">
        <v>4695</v>
      </c>
      <c r="S471" s="75">
        <v>3875</v>
      </c>
      <c r="T471" s="75">
        <v>134</v>
      </c>
      <c r="U471" s="75">
        <v>315</v>
      </c>
      <c r="V471" s="75">
        <v>4561</v>
      </c>
      <c r="W471" s="75">
        <v>3560</v>
      </c>
      <c r="X471" s="75">
        <v>3503.73</v>
      </c>
      <c r="Y471" s="75">
        <v>1230.1600000000001</v>
      </c>
      <c r="Z471" s="75">
        <v>21716</v>
      </c>
      <c r="AA471" s="75">
        <v>21775</v>
      </c>
      <c r="AB471" s="75">
        <v>21859</v>
      </c>
      <c r="AC471" s="75">
        <v>21871</v>
      </c>
      <c r="AD471" s="75">
        <v>-143</v>
      </c>
      <c r="AE471" s="75">
        <v>-96</v>
      </c>
      <c r="AF471" s="75">
        <v>99.35</v>
      </c>
      <c r="AG471" s="75">
        <v>99.56</v>
      </c>
      <c r="AH471" s="75">
        <v>31354</v>
      </c>
      <c r="AI471" s="75">
        <v>30106</v>
      </c>
      <c r="AJ471" s="75">
        <v>41052</v>
      </c>
      <c r="AK471" s="75">
        <v>35551</v>
      </c>
      <c r="AL471" s="75">
        <v>-9698</v>
      </c>
      <c r="AM471" s="75">
        <v>-5445</v>
      </c>
      <c r="AN471" s="75">
        <v>76.38</v>
      </c>
      <c r="AO471" s="75">
        <v>84.68</v>
      </c>
      <c r="AP471" s="75">
        <v>48.4</v>
      </c>
      <c r="AQ471" s="75">
        <v>39.950000000000003</v>
      </c>
      <c r="AR471" s="75">
        <v>1.38</v>
      </c>
      <c r="AS471" s="75">
        <v>3.25</v>
      </c>
      <c r="AT471" s="75">
        <v>47.02</v>
      </c>
      <c r="AU471" s="75">
        <v>36.700000000000003</v>
      </c>
      <c r="AV471" s="75">
        <v>3507.25</v>
      </c>
      <c r="AW471" s="75">
        <v>1229.23</v>
      </c>
      <c r="AX471" s="66">
        <v>27.484536082474225</v>
      </c>
      <c r="AY471" s="66">
        <v>19.505154639175259</v>
      </c>
      <c r="AZ471" s="66">
        <v>0</v>
      </c>
      <c r="BA471" s="66">
        <v>0</v>
      </c>
      <c r="BB471" s="66">
        <v>27.484536082474225</v>
      </c>
      <c r="BC471" s="66">
        <v>19.505154639175259</v>
      </c>
      <c r="BD471" s="66">
        <v>0</v>
      </c>
      <c r="BE471" s="67">
        <v>0</v>
      </c>
      <c r="BF471" s="59">
        <f t="shared" si="102"/>
        <v>0</v>
      </c>
      <c r="BG471" s="59"/>
      <c r="BH471" s="59"/>
      <c r="BI471" s="60">
        <f t="shared" si="115"/>
        <v>1693.6630118274645</v>
      </c>
      <c r="BJ471" s="59">
        <f t="shared" si="103"/>
        <v>1693.6630118274645</v>
      </c>
      <c r="BK471" s="69">
        <f t="shared" si="104"/>
        <v>990.63308238964908</v>
      </c>
      <c r="BL471" s="69">
        <f t="shared" si="104"/>
        <v>703.02992943781544</v>
      </c>
      <c r="BM471" s="69">
        <f t="shared" si="105"/>
        <v>47951.629371538154</v>
      </c>
      <c r="BN471" s="69">
        <f t="shared" si="106"/>
        <v>503.58965859350849</v>
      </c>
      <c r="BO471" s="69">
        <f t="shared" si="107"/>
        <v>47448.039712944643</v>
      </c>
      <c r="BP471" s="69">
        <f t="shared" si="108"/>
        <v>47805.425922269067</v>
      </c>
      <c r="BQ471" s="69">
        <f t="shared" si="109"/>
        <v>357.38620932442535</v>
      </c>
      <c r="BR471" s="69">
        <f t="shared" si="110"/>
        <v>47448.039712944643</v>
      </c>
      <c r="BS471" s="69">
        <f t="shared" si="111"/>
        <v>-46960.996289148505</v>
      </c>
      <c r="BT471" s="69">
        <f t="shared" si="112"/>
        <v>-47102.395992831254</v>
      </c>
      <c r="BU471" s="69">
        <f t="shared" si="113"/>
        <v>-94063.392281979759</v>
      </c>
      <c r="BV471" s="83">
        <f t="shared" si="101"/>
        <v>0</v>
      </c>
    </row>
    <row r="472" spans="1:74" x14ac:dyDescent="0.25">
      <c r="A472" s="72">
        <v>45</v>
      </c>
      <c r="B472" s="72">
        <v>143</v>
      </c>
      <c r="C472" s="72">
        <v>450200</v>
      </c>
      <c r="D472" s="72">
        <v>459402</v>
      </c>
      <c r="E472" s="73" t="s">
        <v>602</v>
      </c>
      <c r="F472" s="72" t="s">
        <v>609</v>
      </c>
      <c r="G472" s="76">
        <v>15</v>
      </c>
      <c r="H472" s="76">
        <v>15</v>
      </c>
      <c r="I472" s="75">
        <v>780</v>
      </c>
      <c r="J472" s="75">
        <v>47</v>
      </c>
      <c r="K472" s="65">
        <f t="shared" si="114"/>
        <v>827</v>
      </c>
      <c r="L472" s="75">
        <v>0</v>
      </c>
      <c r="M472" s="75">
        <v>0</v>
      </c>
      <c r="N472" s="75">
        <v>780</v>
      </c>
      <c r="O472" s="75">
        <v>47</v>
      </c>
      <c r="P472" s="96">
        <v>0</v>
      </c>
      <c r="Q472" s="96">
        <v>0</v>
      </c>
      <c r="R472" s="75">
        <v>1812</v>
      </c>
      <c r="S472" s="75">
        <v>196</v>
      </c>
      <c r="T472" s="75">
        <v>0</v>
      </c>
      <c r="U472" s="75">
        <v>0</v>
      </c>
      <c r="V472" s="75">
        <v>1812</v>
      </c>
      <c r="W472" s="75">
        <v>196</v>
      </c>
      <c r="X472" s="75">
        <v>0</v>
      </c>
      <c r="Y472" s="75">
        <v>0</v>
      </c>
      <c r="Z472" s="75">
        <v>4064</v>
      </c>
      <c r="AA472" s="75">
        <v>4058</v>
      </c>
      <c r="AB472" s="75">
        <v>4224</v>
      </c>
      <c r="AC472" s="75">
        <v>4202</v>
      </c>
      <c r="AD472" s="75">
        <v>-160</v>
      </c>
      <c r="AE472" s="75">
        <v>-144</v>
      </c>
      <c r="AF472" s="75">
        <v>96.21</v>
      </c>
      <c r="AG472" s="75">
        <v>96.57</v>
      </c>
      <c r="AH472" s="75">
        <v>6813</v>
      </c>
      <c r="AI472" s="75">
        <v>4374</v>
      </c>
      <c r="AJ472" s="75">
        <v>5399</v>
      </c>
      <c r="AK472" s="75">
        <v>4573</v>
      </c>
      <c r="AL472" s="75">
        <v>1414</v>
      </c>
      <c r="AM472" s="75">
        <v>-199</v>
      </c>
      <c r="AN472" s="75">
        <v>126.19</v>
      </c>
      <c r="AO472" s="75">
        <v>95.65</v>
      </c>
      <c r="AP472" s="75">
        <v>120.8</v>
      </c>
      <c r="AQ472" s="75">
        <v>13.07</v>
      </c>
      <c r="AR472" s="75">
        <v>0</v>
      </c>
      <c r="AS472" s="75">
        <v>0</v>
      </c>
      <c r="AT472" s="75">
        <v>120.8</v>
      </c>
      <c r="AU472" s="75">
        <v>13.07</v>
      </c>
      <c r="AV472" s="75">
        <v>0</v>
      </c>
      <c r="AW472" s="75">
        <v>0</v>
      </c>
      <c r="AX472" s="66">
        <v>52</v>
      </c>
      <c r="AY472" s="66">
        <v>3.1333333333333333</v>
      </c>
      <c r="AZ472" s="66">
        <v>0</v>
      </c>
      <c r="BA472" s="66">
        <v>0</v>
      </c>
      <c r="BB472" s="66">
        <v>52</v>
      </c>
      <c r="BC472" s="66">
        <v>3.1333333333333333</v>
      </c>
      <c r="BD472" s="66">
        <v>0</v>
      </c>
      <c r="BE472" s="67">
        <v>0</v>
      </c>
      <c r="BF472" s="59">
        <f t="shared" si="102"/>
        <v>0</v>
      </c>
      <c r="BG472" s="59"/>
      <c r="BH472" s="59"/>
      <c r="BI472" s="60">
        <f t="shared" si="115"/>
        <v>307.29690890331574</v>
      </c>
      <c r="BJ472" s="59">
        <f t="shared" si="103"/>
        <v>307.29690890331574</v>
      </c>
      <c r="BK472" s="69">
        <f t="shared" si="104"/>
        <v>289.83263475766176</v>
      </c>
      <c r="BL472" s="69">
        <f t="shared" si="104"/>
        <v>17.464274145653977</v>
      </c>
      <c r="BM472" s="69">
        <f t="shared" si="105"/>
        <v>7484.6625381468084</v>
      </c>
      <c r="BN472" s="69">
        <f t="shared" si="106"/>
        <v>147.33680934093647</v>
      </c>
      <c r="BO472" s="69">
        <f t="shared" si="107"/>
        <v>7337.3257288058721</v>
      </c>
      <c r="BP472" s="69">
        <f t="shared" si="108"/>
        <v>7346.2037160353902</v>
      </c>
      <c r="BQ472" s="69">
        <f t="shared" si="109"/>
        <v>8.8779872295179665</v>
      </c>
      <c r="BR472" s="69">
        <f t="shared" si="110"/>
        <v>7337.3257288058721</v>
      </c>
      <c r="BS472" s="69">
        <f t="shared" si="111"/>
        <v>-7194.8299033891462</v>
      </c>
      <c r="BT472" s="69">
        <f t="shared" si="112"/>
        <v>-7328.7394418897366</v>
      </c>
      <c r="BU472" s="69">
        <f t="shared" si="113"/>
        <v>-14523.569345278884</v>
      </c>
      <c r="BV472" s="83">
        <f t="shared" si="101"/>
        <v>0</v>
      </c>
    </row>
    <row r="473" spans="1:74" ht="15" customHeight="1" x14ac:dyDescent="0.25">
      <c r="A473" s="72">
        <v>45</v>
      </c>
      <c r="B473" s="72">
        <v>149</v>
      </c>
      <c r="C473" s="72">
        <v>456007</v>
      </c>
      <c r="D473" s="72">
        <v>455806</v>
      </c>
      <c r="E473" s="73" t="s">
        <v>610</v>
      </c>
      <c r="F473" s="72" t="s">
        <v>611</v>
      </c>
      <c r="G473" s="76">
        <v>10</v>
      </c>
      <c r="H473" s="76">
        <v>10</v>
      </c>
      <c r="I473" s="75">
        <v>10029</v>
      </c>
      <c r="J473" s="75">
        <v>5800</v>
      </c>
      <c r="K473" s="65">
        <f t="shared" si="114"/>
        <v>15829</v>
      </c>
      <c r="L473" s="75">
        <v>23588</v>
      </c>
      <c r="M473" s="75">
        <v>17035</v>
      </c>
      <c r="N473" s="75">
        <v>-13559</v>
      </c>
      <c r="O473" s="75">
        <v>-11235</v>
      </c>
      <c r="P473" s="96">
        <v>42.52</v>
      </c>
      <c r="Q473" s="96">
        <v>34.049999999999997</v>
      </c>
      <c r="R473" s="75">
        <v>15653</v>
      </c>
      <c r="S473" s="75">
        <v>11813</v>
      </c>
      <c r="T473" s="75">
        <v>35589</v>
      </c>
      <c r="U473" s="75">
        <v>29981</v>
      </c>
      <c r="V473" s="75">
        <v>-19936</v>
      </c>
      <c r="W473" s="75">
        <v>-18168</v>
      </c>
      <c r="X473" s="75">
        <v>43.98</v>
      </c>
      <c r="Y473" s="75">
        <v>39.4</v>
      </c>
      <c r="Z473" s="75">
        <v>1</v>
      </c>
      <c r="AA473" s="75">
        <v>0</v>
      </c>
      <c r="AB473" s="75">
        <v>1715</v>
      </c>
      <c r="AC473" s="75">
        <v>1724</v>
      </c>
      <c r="AD473" s="75">
        <v>-1714</v>
      </c>
      <c r="AE473" s="75">
        <v>-1724</v>
      </c>
      <c r="AF473" s="75">
        <v>0.06</v>
      </c>
      <c r="AG473" s="75">
        <v>0</v>
      </c>
      <c r="AH473" s="75">
        <v>16470</v>
      </c>
      <c r="AI473" s="75">
        <v>12492</v>
      </c>
      <c r="AJ473" s="75">
        <v>39293</v>
      </c>
      <c r="AK473" s="75">
        <v>33379</v>
      </c>
      <c r="AL473" s="75">
        <v>-22823</v>
      </c>
      <c r="AM473" s="75">
        <v>-20887</v>
      </c>
      <c r="AN473" s="75">
        <v>41.92</v>
      </c>
      <c r="AO473" s="75">
        <v>37.42</v>
      </c>
      <c r="AP473" s="75">
        <v>1565.3</v>
      </c>
      <c r="AQ473" s="75">
        <v>1181.3</v>
      </c>
      <c r="AR473" s="75">
        <v>3558.9</v>
      </c>
      <c r="AS473" s="75">
        <v>2998.1</v>
      </c>
      <c r="AT473" s="75">
        <v>-1993.6</v>
      </c>
      <c r="AU473" s="75">
        <v>-1816.8</v>
      </c>
      <c r="AV473" s="75">
        <v>43.98</v>
      </c>
      <c r="AW473" s="75">
        <v>39.4</v>
      </c>
      <c r="AX473" s="66">
        <v>1002.9</v>
      </c>
      <c r="AY473" s="66">
        <v>580</v>
      </c>
      <c r="AZ473" s="66">
        <v>2358.8000000000002</v>
      </c>
      <c r="BA473" s="66">
        <v>1703.5</v>
      </c>
      <c r="BB473" s="66">
        <v>-1355.9</v>
      </c>
      <c r="BC473" s="66">
        <v>-1123.5</v>
      </c>
      <c r="BD473" s="66">
        <v>42.51738171951839</v>
      </c>
      <c r="BE473" s="67">
        <v>34.047549163486941</v>
      </c>
      <c r="BF473" s="59">
        <f t="shared" si="102"/>
        <v>0</v>
      </c>
      <c r="BG473" s="59"/>
      <c r="BH473" s="59"/>
      <c r="BI473" s="60">
        <f t="shared" si="115"/>
        <v>5881.7445840756773</v>
      </c>
      <c r="BJ473" s="59">
        <f t="shared" si="103"/>
        <v>5881.7445840756773</v>
      </c>
      <c r="BK473" s="69">
        <f t="shared" si="104"/>
        <v>3726.578838441782</v>
      </c>
      <c r="BL473" s="69">
        <f t="shared" si="104"/>
        <v>2155.1657456338953</v>
      </c>
      <c r="BM473" s="69">
        <f t="shared" si="105"/>
        <v>6785.9618459734684</v>
      </c>
      <c r="BN473" s="69">
        <f t="shared" si="106"/>
        <v>1894.4113601028869</v>
      </c>
      <c r="BO473" s="69">
        <f t="shared" si="107"/>
        <v>4891.5504858705817</v>
      </c>
      <c r="BP473" s="69">
        <f t="shared" si="108"/>
        <v>5987.1318886621602</v>
      </c>
      <c r="BQ473" s="69">
        <f t="shared" si="109"/>
        <v>1095.5814027915787</v>
      </c>
      <c r="BR473" s="69">
        <f t="shared" si="110"/>
        <v>4891.5504858705817</v>
      </c>
      <c r="BS473" s="69">
        <f t="shared" si="111"/>
        <v>-3059.3830075316864</v>
      </c>
      <c r="BT473" s="69">
        <f t="shared" si="112"/>
        <v>-3831.9661430282649</v>
      </c>
      <c r="BU473" s="69">
        <f t="shared" si="113"/>
        <v>-6891.3491505599513</v>
      </c>
      <c r="BV473" s="83">
        <f t="shared" si="101"/>
        <v>0</v>
      </c>
    </row>
    <row r="474" spans="1:74" ht="15" customHeight="1" x14ac:dyDescent="0.25">
      <c r="A474" s="72">
        <v>45</v>
      </c>
      <c r="B474" s="72">
        <v>151</v>
      </c>
      <c r="C474" s="72">
        <v>450605</v>
      </c>
      <c r="D474" s="72">
        <v>450709</v>
      </c>
      <c r="E474" s="73" t="s">
        <v>612</v>
      </c>
      <c r="F474" s="72" t="s">
        <v>613</v>
      </c>
      <c r="G474" s="76">
        <v>4</v>
      </c>
      <c r="H474" s="76">
        <v>4</v>
      </c>
      <c r="I474" s="75">
        <v>1537</v>
      </c>
      <c r="J474" s="75">
        <v>395</v>
      </c>
      <c r="K474" s="65">
        <f t="shared" si="114"/>
        <v>1932</v>
      </c>
      <c r="L474" s="75">
        <v>1690</v>
      </c>
      <c r="M474" s="75">
        <v>328</v>
      </c>
      <c r="N474" s="75">
        <v>-153</v>
      </c>
      <c r="O474" s="75">
        <v>67</v>
      </c>
      <c r="P474" s="96">
        <v>90.95</v>
      </c>
      <c r="Q474" s="96">
        <v>120.43</v>
      </c>
      <c r="R474" s="75">
        <v>2277</v>
      </c>
      <c r="S474" s="75">
        <v>1134</v>
      </c>
      <c r="T474" s="75">
        <v>2485</v>
      </c>
      <c r="U474" s="75">
        <v>1198</v>
      </c>
      <c r="V474" s="75">
        <v>-208</v>
      </c>
      <c r="W474" s="75">
        <v>-64</v>
      </c>
      <c r="X474" s="75">
        <v>91.63</v>
      </c>
      <c r="Y474" s="75">
        <v>94.66</v>
      </c>
      <c r="Z474" s="75">
        <v>0</v>
      </c>
      <c r="AA474" s="75">
        <v>0</v>
      </c>
      <c r="AB474" s="75">
        <v>0</v>
      </c>
      <c r="AC474" s="75">
        <v>0</v>
      </c>
      <c r="AD474" s="75">
        <v>0</v>
      </c>
      <c r="AE474" s="75">
        <v>0</v>
      </c>
      <c r="AF474" s="75">
        <v>0</v>
      </c>
      <c r="AG474" s="75">
        <v>0</v>
      </c>
      <c r="AH474" s="75">
        <v>2374</v>
      </c>
      <c r="AI474" s="75">
        <v>1179</v>
      </c>
      <c r="AJ474" s="75">
        <v>3070</v>
      </c>
      <c r="AK474" s="75">
        <v>1380</v>
      </c>
      <c r="AL474" s="75">
        <v>-696</v>
      </c>
      <c r="AM474" s="75">
        <v>-201</v>
      </c>
      <c r="AN474" s="75">
        <v>77.33</v>
      </c>
      <c r="AO474" s="75">
        <v>85.43</v>
      </c>
      <c r="AP474" s="75">
        <v>569.25</v>
      </c>
      <c r="AQ474" s="75">
        <v>283.5</v>
      </c>
      <c r="AR474" s="75">
        <v>621.25</v>
      </c>
      <c r="AS474" s="75">
        <v>299.5</v>
      </c>
      <c r="AT474" s="75">
        <v>-52</v>
      </c>
      <c r="AU474" s="75">
        <v>-16</v>
      </c>
      <c r="AV474" s="75">
        <v>91.63</v>
      </c>
      <c r="AW474" s="75">
        <v>94.66</v>
      </c>
      <c r="AX474" s="66">
        <v>384.25</v>
      </c>
      <c r="AY474" s="66">
        <v>98.75</v>
      </c>
      <c r="AZ474" s="66">
        <v>422.5</v>
      </c>
      <c r="BA474" s="66">
        <v>82</v>
      </c>
      <c r="BB474" s="66">
        <v>-38.25</v>
      </c>
      <c r="BC474" s="66">
        <v>16.75</v>
      </c>
      <c r="BD474" s="66">
        <v>90.946745562130189</v>
      </c>
      <c r="BE474" s="67">
        <v>120.42682926829269</v>
      </c>
      <c r="BF474" s="59">
        <f t="shared" si="102"/>
        <v>0</v>
      </c>
      <c r="BG474" s="59"/>
      <c r="BH474" s="59"/>
      <c r="BI474" s="60">
        <f t="shared" si="115"/>
        <v>717.89314147666994</v>
      </c>
      <c r="BJ474" s="59">
        <f t="shared" si="103"/>
        <v>717.89314147666994</v>
      </c>
      <c r="BK474" s="69">
        <f t="shared" si="104"/>
        <v>571.11892259298224</v>
      </c>
      <c r="BL474" s="69">
        <f t="shared" si="104"/>
        <v>146.77421888368769</v>
      </c>
      <c r="BM474" s="69">
        <f t="shared" si="105"/>
        <v>2246.949266088001</v>
      </c>
      <c r="BN474" s="69">
        <f t="shared" si="106"/>
        <v>290.32907173976838</v>
      </c>
      <c r="BO474" s="69">
        <f t="shared" si="107"/>
        <v>1956.6201943482326</v>
      </c>
      <c r="BP474" s="69">
        <f t="shared" si="108"/>
        <v>2031.2330657452453</v>
      </c>
      <c r="BQ474" s="69">
        <f t="shared" si="109"/>
        <v>74.612871397012697</v>
      </c>
      <c r="BR474" s="69">
        <f t="shared" si="110"/>
        <v>1956.6201943482326</v>
      </c>
      <c r="BS474" s="69">
        <f t="shared" si="111"/>
        <v>-1675.8303434950187</v>
      </c>
      <c r="BT474" s="69">
        <f t="shared" si="112"/>
        <v>-1884.4588468615575</v>
      </c>
      <c r="BU474" s="69">
        <f t="shared" si="113"/>
        <v>-3560.289190356576</v>
      </c>
      <c r="BV474" s="83">
        <f t="shared" si="101"/>
        <v>0</v>
      </c>
    </row>
    <row r="475" spans="1:74" ht="15" customHeight="1" x14ac:dyDescent="0.25">
      <c r="A475" s="72">
        <v>45</v>
      </c>
      <c r="B475" s="72">
        <v>153</v>
      </c>
      <c r="C475" s="72">
        <v>451100</v>
      </c>
      <c r="D475" s="72">
        <v>451203</v>
      </c>
      <c r="E475" s="73" t="s">
        <v>614</v>
      </c>
      <c r="F475" s="72" t="s">
        <v>615</v>
      </c>
      <c r="G475" s="76">
        <v>2</v>
      </c>
      <c r="H475" s="76">
        <v>2</v>
      </c>
      <c r="I475" s="75">
        <v>164</v>
      </c>
      <c r="J475" s="75">
        <v>1560</v>
      </c>
      <c r="K475" s="65">
        <f t="shared" si="114"/>
        <v>1724</v>
      </c>
      <c r="L475" s="75">
        <v>28</v>
      </c>
      <c r="M475" s="75">
        <v>1486</v>
      </c>
      <c r="N475" s="75">
        <v>136</v>
      </c>
      <c r="O475" s="75">
        <v>74</v>
      </c>
      <c r="P475" s="96">
        <v>585.71</v>
      </c>
      <c r="Q475" s="96">
        <v>104.98</v>
      </c>
      <c r="R475" s="75">
        <v>251</v>
      </c>
      <c r="S475" s="75">
        <v>2223</v>
      </c>
      <c r="T475" s="75">
        <v>47</v>
      </c>
      <c r="U475" s="75">
        <v>2095</v>
      </c>
      <c r="V475" s="75">
        <v>204</v>
      </c>
      <c r="W475" s="75">
        <v>128</v>
      </c>
      <c r="X475" s="75">
        <v>534.04</v>
      </c>
      <c r="Y475" s="75">
        <v>106.11</v>
      </c>
      <c r="Z475" s="75">
        <v>0</v>
      </c>
      <c r="AA475" s="75">
        <v>0</v>
      </c>
      <c r="AB475" s="75">
        <v>0</v>
      </c>
      <c r="AC475" s="75">
        <v>0</v>
      </c>
      <c r="AD475" s="75">
        <v>0</v>
      </c>
      <c r="AE475" s="75">
        <v>0</v>
      </c>
      <c r="AF475" s="75">
        <v>0</v>
      </c>
      <c r="AG475" s="75">
        <v>0</v>
      </c>
      <c r="AH475" s="75">
        <v>301</v>
      </c>
      <c r="AI475" s="75">
        <v>2229</v>
      </c>
      <c r="AJ475" s="75">
        <v>234</v>
      </c>
      <c r="AK475" s="75">
        <v>2175</v>
      </c>
      <c r="AL475" s="75">
        <v>67</v>
      </c>
      <c r="AM475" s="75">
        <v>54</v>
      </c>
      <c r="AN475" s="75">
        <v>128.63</v>
      </c>
      <c r="AO475" s="75">
        <v>102.48</v>
      </c>
      <c r="AP475" s="75">
        <v>125.5</v>
      </c>
      <c r="AQ475" s="75">
        <v>1111.5</v>
      </c>
      <c r="AR475" s="75">
        <v>23.5</v>
      </c>
      <c r="AS475" s="75">
        <v>1047.5</v>
      </c>
      <c r="AT475" s="75">
        <v>102</v>
      </c>
      <c r="AU475" s="75">
        <v>64</v>
      </c>
      <c r="AV475" s="75">
        <v>534.04</v>
      </c>
      <c r="AW475" s="75">
        <v>106.11</v>
      </c>
      <c r="AX475" s="66">
        <v>82</v>
      </c>
      <c r="AY475" s="66">
        <v>780</v>
      </c>
      <c r="AZ475" s="66">
        <v>14</v>
      </c>
      <c r="BA475" s="66">
        <v>743</v>
      </c>
      <c r="BB475" s="66">
        <v>68</v>
      </c>
      <c r="BC475" s="66">
        <v>37</v>
      </c>
      <c r="BD475" s="66">
        <v>585.71428571428567</v>
      </c>
      <c r="BE475" s="67">
        <v>104.97981157469718</v>
      </c>
      <c r="BF475" s="59">
        <f t="shared" si="102"/>
        <v>0</v>
      </c>
      <c r="BG475" s="59"/>
      <c r="BH475" s="59"/>
      <c r="BI475" s="60">
        <f t="shared" si="115"/>
        <v>640.60443887462679</v>
      </c>
      <c r="BJ475" s="59">
        <f t="shared" si="103"/>
        <v>640.60443887462679</v>
      </c>
      <c r="BK475" s="69">
        <f t="shared" si="104"/>
        <v>60.939169359303243</v>
      </c>
      <c r="BL475" s="69">
        <f t="shared" si="104"/>
        <v>579.66526951532353</v>
      </c>
      <c r="BM475" s="69">
        <f t="shared" si="105"/>
        <v>1009.2886058047748</v>
      </c>
      <c r="BN475" s="69">
        <f t="shared" si="106"/>
        <v>30.978508630658435</v>
      </c>
      <c r="BO475" s="69">
        <f t="shared" si="107"/>
        <v>978.31009717411632</v>
      </c>
      <c r="BP475" s="69">
        <f t="shared" si="108"/>
        <v>1272.9837158559892</v>
      </c>
      <c r="BQ475" s="69">
        <f t="shared" si="109"/>
        <v>294.67361868187294</v>
      </c>
      <c r="BR475" s="69">
        <f t="shared" si="110"/>
        <v>978.31009717411632</v>
      </c>
      <c r="BS475" s="69">
        <f t="shared" si="111"/>
        <v>-948.3494364454715</v>
      </c>
      <c r="BT475" s="69">
        <f t="shared" si="112"/>
        <v>-693.31844634066567</v>
      </c>
      <c r="BU475" s="69">
        <f t="shared" si="113"/>
        <v>-1641.6678827861372</v>
      </c>
      <c r="BV475" s="83">
        <f t="shared" si="101"/>
        <v>0</v>
      </c>
    </row>
    <row r="476" spans="1:74" x14ac:dyDescent="0.25">
      <c r="A476" s="72">
        <v>45</v>
      </c>
      <c r="B476" s="72">
        <v>155</v>
      </c>
      <c r="C476" s="72">
        <v>455914</v>
      </c>
      <c r="D476" s="72">
        <v>455901</v>
      </c>
      <c r="E476" s="73" t="s">
        <v>616</v>
      </c>
      <c r="F476" s="72" t="s">
        <v>617</v>
      </c>
      <c r="G476" s="76">
        <v>2</v>
      </c>
      <c r="H476" s="76">
        <v>2</v>
      </c>
      <c r="I476" s="75">
        <v>283</v>
      </c>
      <c r="J476" s="75">
        <v>31</v>
      </c>
      <c r="K476" s="65">
        <f t="shared" si="114"/>
        <v>314</v>
      </c>
      <c r="L476" s="75">
        <v>0</v>
      </c>
      <c r="M476" s="75">
        <v>0</v>
      </c>
      <c r="N476" s="75">
        <v>283</v>
      </c>
      <c r="O476" s="75">
        <v>31</v>
      </c>
      <c r="P476" s="96">
        <v>0</v>
      </c>
      <c r="Q476" s="96">
        <v>0</v>
      </c>
      <c r="R476" s="75">
        <v>405</v>
      </c>
      <c r="S476" s="75">
        <v>145</v>
      </c>
      <c r="T476" s="75">
        <v>0</v>
      </c>
      <c r="U476" s="75">
        <v>2</v>
      </c>
      <c r="V476" s="75">
        <v>405</v>
      </c>
      <c r="W476" s="75">
        <v>143</v>
      </c>
      <c r="X476" s="75">
        <v>0</v>
      </c>
      <c r="Y476" s="75">
        <v>7250</v>
      </c>
      <c r="Z476" s="75">
        <v>0</v>
      </c>
      <c r="AA476" s="75">
        <v>0</v>
      </c>
      <c r="AB476" s="75">
        <v>0</v>
      </c>
      <c r="AC476" s="75">
        <v>0</v>
      </c>
      <c r="AD476" s="75">
        <v>0</v>
      </c>
      <c r="AE476" s="75">
        <v>0</v>
      </c>
      <c r="AF476" s="75">
        <v>0</v>
      </c>
      <c r="AG476" s="75">
        <v>0</v>
      </c>
      <c r="AH476" s="75">
        <v>944</v>
      </c>
      <c r="AI476" s="75">
        <v>421</v>
      </c>
      <c r="AJ476" s="75">
        <v>890</v>
      </c>
      <c r="AK476" s="75">
        <v>483</v>
      </c>
      <c r="AL476" s="75">
        <v>54</v>
      </c>
      <c r="AM476" s="75">
        <v>-62</v>
      </c>
      <c r="AN476" s="75">
        <v>106.07</v>
      </c>
      <c r="AO476" s="75">
        <v>87.16</v>
      </c>
      <c r="AP476" s="75">
        <v>202.5</v>
      </c>
      <c r="AQ476" s="75">
        <v>72.5</v>
      </c>
      <c r="AR476" s="75">
        <v>0</v>
      </c>
      <c r="AS476" s="75">
        <v>1</v>
      </c>
      <c r="AT476" s="75">
        <v>202.5</v>
      </c>
      <c r="AU476" s="75">
        <v>71.5</v>
      </c>
      <c r="AV476" s="75">
        <v>0</v>
      </c>
      <c r="AW476" s="75">
        <v>7250</v>
      </c>
      <c r="AX476" s="66">
        <v>141.5</v>
      </c>
      <c r="AY476" s="66">
        <v>15.5</v>
      </c>
      <c r="AZ476" s="66">
        <v>0</v>
      </c>
      <c r="BA476" s="66">
        <v>0</v>
      </c>
      <c r="BB476" s="66">
        <v>141.5</v>
      </c>
      <c r="BC476" s="66">
        <v>15.5</v>
      </c>
      <c r="BD476" s="66">
        <v>0</v>
      </c>
      <c r="BE476" s="67">
        <v>0</v>
      </c>
      <c r="BF476" s="59">
        <f t="shared" si="102"/>
        <v>0</v>
      </c>
      <c r="BG476" s="59"/>
      <c r="BH476" s="59"/>
      <c r="BI476" s="60">
        <f t="shared" si="115"/>
        <v>116.67621450500744</v>
      </c>
      <c r="BJ476" s="59">
        <f t="shared" si="103"/>
        <v>116.67621450500744</v>
      </c>
      <c r="BK476" s="69">
        <f t="shared" si="104"/>
        <v>105.15722517489523</v>
      </c>
      <c r="BL476" s="69">
        <f t="shared" si="104"/>
        <v>11.518989330112198</v>
      </c>
      <c r="BM476" s="69">
        <f t="shared" si="105"/>
        <v>1031.766913896533</v>
      </c>
      <c r="BN476" s="69">
        <f t="shared" si="106"/>
        <v>53.45681672241669</v>
      </c>
      <c r="BO476" s="69">
        <f t="shared" si="107"/>
        <v>978.31009717411632</v>
      </c>
      <c r="BP476" s="69">
        <f t="shared" si="108"/>
        <v>984.16579087869195</v>
      </c>
      <c r="BQ476" s="69">
        <f t="shared" si="109"/>
        <v>5.8556937045756801</v>
      </c>
      <c r="BR476" s="69">
        <f t="shared" si="110"/>
        <v>978.31009717411632</v>
      </c>
      <c r="BS476" s="69">
        <f t="shared" si="111"/>
        <v>-926.60968872163778</v>
      </c>
      <c r="BT476" s="69">
        <f t="shared" si="112"/>
        <v>-972.64680154857979</v>
      </c>
      <c r="BU476" s="69">
        <f t="shared" si="113"/>
        <v>-1899.2564902702175</v>
      </c>
      <c r="BV476" s="83">
        <f t="shared" si="101"/>
        <v>0</v>
      </c>
    </row>
    <row r="477" spans="1:74" x14ac:dyDescent="0.25">
      <c r="A477" s="72">
        <v>45</v>
      </c>
      <c r="B477" s="72">
        <v>157</v>
      </c>
      <c r="C477" s="72">
        <v>453618</v>
      </c>
      <c r="D477" s="72">
        <v>453603</v>
      </c>
      <c r="E477" s="73" t="s">
        <v>618</v>
      </c>
      <c r="F477" s="72" t="s">
        <v>606</v>
      </c>
      <c r="G477" s="76">
        <v>3</v>
      </c>
      <c r="H477" s="76">
        <v>3</v>
      </c>
      <c r="I477" s="75">
        <v>2530</v>
      </c>
      <c r="J477" s="75">
        <v>6141</v>
      </c>
      <c r="K477" s="65">
        <f t="shared" si="114"/>
        <v>8671</v>
      </c>
      <c r="L477" s="75">
        <v>4632</v>
      </c>
      <c r="M477" s="75">
        <v>1141</v>
      </c>
      <c r="N477" s="75">
        <v>-2102</v>
      </c>
      <c r="O477" s="75">
        <v>5000</v>
      </c>
      <c r="P477" s="96">
        <v>54.62</v>
      </c>
      <c r="Q477" s="96">
        <v>538.21</v>
      </c>
      <c r="R477" s="75">
        <v>5845</v>
      </c>
      <c r="S477" s="75">
        <v>9741</v>
      </c>
      <c r="T477" s="75">
        <v>9656</v>
      </c>
      <c r="U477" s="75">
        <v>2347</v>
      </c>
      <c r="V477" s="75">
        <v>-3811</v>
      </c>
      <c r="W477" s="75">
        <v>7394</v>
      </c>
      <c r="X477" s="75">
        <v>60.53</v>
      </c>
      <c r="Y477" s="75">
        <v>415.04</v>
      </c>
      <c r="Z477" s="75">
        <v>0</v>
      </c>
      <c r="AA477" s="75">
        <v>0</v>
      </c>
      <c r="AB477" s="75">
        <v>2</v>
      </c>
      <c r="AC477" s="75">
        <v>5</v>
      </c>
      <c r="AD477" s="75">
        <v>-2</v>
      </c>
      <c r="AE477" s="75">
        <v>-5</v>
      </c>
      <c r="AF477" s="75">
        <v>0</v>
      </c>
      <c r="AG477" s="75">
        <v>0</v>
      </c>
      <c r="AH477" s="75">
        <v>6018</v>
      </c>
      <c r="AI477" s="75">
        <v>9946</v>
      </c>
      <c r="AJ477" s="75">
        <v>9788</v>
      </c>
      <c r="AK477" s="75">
        <v>2510</v>
      </c>
      <c r="AL477" s="75">
        <v>-3770</v>
      </c>
      <c r="AM477" s="75">
        <v>7436</v>
      </c>
      <c r="AN477" s="75">
        <v>61.48</v>
      </c>
      <c r="AO477" s="75">
        <v>396.25</v>
      </c>
      <c r="AP477" s="75">
        <v>1948.33</v>
      </c>
      <c r="AQ477" s="75">
        <v>3247</v>
      </c>
      <c r="AR477" s="75">
        <v>3218.67</v>
      </c>
      <c r="AS477" s="75">
        <v>782.33</v>
      </c>
      <c r="AT477" s="75">
        <v>-1270.3399999999999</v>
      </c>
      <c r="AU477" s="75">
        <v>2464.67</v>
      </c>
      <c r="AV477" s="75">
        <v>60.53</v>
      </c>
      <c r="AW477" s="75">
        <v>415.04</v>
      </c>
      <c r="AX477" s="66">
        <v>843.33333333333337</v>
      </c>
      <c r="AY477" s="66">
        <v>2047</v>
      </c>
      <c r="AZ477" s="66">
        <v>1544</v>
      </c>
      <c r="BA477" s="66">
        <v>380.33333333333331</v>
      </c>
      <c r="BB477" s="66">
        <v>-700.66666666666663</v>
      </c>
      <c r="BC477" s="66">
        <v>1666.6666666666667</v>
      </c>
      <c r="BD477" s="66">
        <v>54.620034542314336</v>
      </c>
      <c r="BE477" s="67">
        <v>538.21209465381253</v>
      </c>
      <c r="BF477" s="59">
        <f t="shared" si="102"/>
        <v>0</v>
      </c>
      <c r="BG477" s="59"/>
      <c r="BH477" s="59"/>
      <c r="BI477" s="60">
        <f t="shared" si="115"/>
        <v>3221.9727897226735</v>
      </c>
      <c r="BJ477" s="59">
        <f t="shared" si="103"/>
        <v>3221.9727897226735</v>
      </c>
      <c r="BK477" s="69">
        <f t="shared" si="104"/>
        <v>940.09816145754394</v>
      </c>
      <c r="BL477" s="69">
        <f t="shared" si="104"/>
        <v>2281.8746282651296</v>
      </c>
      <c r="BM477" s="69">
        <f t="shared" si="105"/>
        <v>1945.3653093926735</v>
      </c>
      <c r="BN477" s="69">
        <f t="shared" si="106"/>
        <v>477.90016363149903</v>
      </c>
      <c r="BO477" s="69">
        <f t="shared" si="107"/>
        <v>1467.4651457611744</v>
      </c>
      <c r="BP477" s="69">
        <f t="shared" si="108"/>
        <v>2627.4591793030859</v>
      </c>
      <c r="BQ477" s="69">
        <f t="shared" si="109"/>
        <v>1159.9940335419112</v>
      </c>
      <c r="BR477" s="69">
        <f t="shared" si="110"/>
        <v>1467.4651457611744</v>
      </c>
      <c r="BS477" s="69">
        <f t="shared" si="111"/>
        <v>-1005.2671479351295</v>
      </c>
      <c r="BT477" s="69">
        <f t="shared" si="112"/>
        <v>-345.58455103795632</v>
      </c>
      <c r="BU477" s="69">
        <f t="shared" si="113"/>
        <v>-1350.8516989730858</v>
      </c>
      <c r="BV477" s="83">
        <f t="shared" si="101"/>
        <v>0</v>
      </c>
    </row>
    <row r="478" spans="1:74" x14ac:dyDescent="0.25">
      <c r="A478" s="72">
        <v>45</v>
      </c>
      <c r="B478" s="72">
        <v>159</v>
      </c>
      <c r="C478" s="72">
        <v>453603</v>
      </c>
      <c r="D478" s="72">
        <v>453500</v>
      </c>
      <c r="E478" s="73" t="s">
        <v>606</v>
      </c>
      <c r="F478" s="72" t="s">
        <v>596</v>
      </c>
      <c r="G478" s="76">
        <v>3</v>
      </c>
      <c r="H478" s="76">
        <v>3</v>
      </c>
      <c r="I478" s="75">
        <v>29024</v>
      </c>
      <c r="J478" s="75">
        <v>27108</v>
      </c>
      <c r="K478" s="65">
        <f t="shared" si="114"/>
        <v>56132</v>
      </c>
      <c r="L478" s="75">
        <v>18592</v>
      </c>
      <c r="M478" s="75">
        <v>15904</v>
      </c>
      <c r="N478" s="75">
        <v>10432</v>
      </c>
      <c r="O478" s="75">
        <v>11204</v>
      </c>
      <c r="P478" s="96">
        <v>156.11000000000001</v>
      </c>
      <c r="Q478" s="96">
        <v>170.45</v>
      </c>
      <c r="R478" s="75">
        <v>43618</v>
      </c>
      <c r="S478" s="75">
        <v>41979</v>
      </c>
      <c r="T478" s="75">
        <v>28979</v>
      </c>
      <c r="U478" s="75">
        <v>24994</v>
      </c>
      <c r="V478" s="75">
        <v>14639</v>
      </c>
      <c r="W478" s="75">
        <v>16985</v>
      </c>
      <c r="X478" s="75">
        <v>150.52000000000001</v>
      </c>
      <c r="Y478" s="75">
        <v>167.96</v>
      </c>
      <c r="Z478" s="75">
        <v>7404</v>
      </c>
      <c r="AA478" s="75">
        <v>7404</v>
      </c>
      <c r="AB478" s="75">
        <v>5235</v>
      </c>
      <c r="AC478" s="75">
        <v>5220</v>
      </c>
      <c r="AD478" s="75">
        <v>2169</v>
      </c>
      <c r="AE478" s="75">
        <v>2184</v>
      </c>
      <c r="AF478" s="75">
        <v>141.43</v>
      </c>
      <c r="AG478" s="75">
        <v>141.84</v>
      </c>
      <c r="AH478" s="75">
        <v>51711</v>
      </c>
      <c r="AI478" s="75">
        <v>49920</v>
      </c>
      <c r="AJ478" s="75">
        <v>34706</v>
      </c>
      <c r="AK478" s="75">
        <v>30701</v>
      </c>
      <c r="AL478" s="75">
        <v>17005</v>
      </c>
      <c r="AM478" s="75">
        <v>19219</v>
      </c>
      <c r="AN478" s="75">
        <v>149</v>
      </c>
      <c r="AO478" s="75">
        <v>162.6</v>
      </c>
      <c r="AP478" s="75">
        <v>14539.33</v>
      </c>
      <c r="AQ478" s="75">
        <v>13993</v>
      </c>
      <c r="AR478" s="75">
        <v>9659.67</v>
      </c>
      <c r="AS478" s="75">
        <v>8331.33</v>
      </c>
      <c r="AT478" s="75">
        <v>4879.66</v>
      </c>
      <c r="AU478" s="75">
        <v>5661.67</v>
      </c>
      <c r="AV478" s="75">
        <v>150.52000000000001</v>
      </c>
      <c r="AW478" s="75">
        <v>167.96</v>
      </c>
      <c r="AX478" s="66">
        <v>9674.6666666666661</v>
      </c>
      <c r="AY478" s="66">
        <v>9036</v>
      </c>
      <c r="AZ478" s="66">
        <v>6197.333333333333</v>
      </c>
      <c r="BA478" s="66">
        <v>5301.333333333333</v>
      </c>
      <c r="BB478" s="66">
        <v>3477.333333333333</v>
      </c>
      <c r="BC478" s="66">
        <v>3734.666666666667</v>
      </c>
      <c r="BD478" s="66">
        <v>156.11015490533561</v>
      </c>
      <c r="BE478" s="67">
        <v>170.4476861167002</v>
      </c>
      <c r="BF478" s="59">
        <f t="shared" si="102"/>
        <v>0</v>
      </c>
      <c r="BG478" s="59"/>
      <c r="BH478" s="59"/>
      <c r="BI478" s="60">
        <f t="shared" si="115"/>
        <v>20857.545454124451</v>
      </c>
      <c r="BJ478" s="59">
        <f t="shared" si="103"/>
        <v>20857.545454124451</v>
      </c>
      <c r="BK478" s="69">
        <f t="shared" si="104"/>
        <v>10784.746655392788</v>
      </c>
      <c r="BL478" s="69">
        <f t="shared" si="104"/>
        <v>10072.798798731661</v>
      </c>
      <c r="BM478" s="69">
        <f t="shared" si="105"/>
        <v>6949.905600006482</v>
      </c>
      <c r="BN478" s="69">
        <f t="shared" si="106"/>
        <v>5482.4404542453076</v>
      </c>
      <c r="BO478" s="69">
        <f t="shared" si="107"/>
        <v>1467.4651457611744</v>
      </c>
      <c r="BP478" s="69">
        <f t="shared" si="108"/>
        <v>6587.9859503946436</v>
      </c>
      <c r="BQ478" s="69">
        <f t="shared" si="109"/>
        <v>5120.5208046334692</v>
      </c>
      <c r="BR478" s="69">
        <f t="shared" si="110"/>
        <v>1467.4651457611744</v>
      </c>
      <c r="BS478" s="69">
        <f t="shared" si="111"/>
        <v>3834.8410553863059</v>
      </c>
      <c r="BT478" s="69">
        <f t="shared" si="112"/>
        <v>3484.8128483370174</v>
      </c>
      <c r="BU478" s="69">
        <f t="shared" si="113"/>
        <v>7319.6539037233233</v>
      </c>
      <c r="BV478" s="83">
        <f t="shared" si="101"/>
        <v>0</v>
      </c>
    </row>
    <row r="479" spans="1:74" x14ac:dyDescent="0.25">
      <c r="A479" s="72">
        <v>45</v>
      </c>
      <c r="B479" s="72">
        <v>161</v>
      </c>
      <c r="C479" s="72">
        <v>453637</v>
      </c>
      <c r="D479" s="72">
        <v>453500</v>
      </c>
      <c r="E479" s="73" t="s">
        <v>619</v>
      </c>
      <c r="F479" s="72" t="s">
        <v>596</v>
      </c>
      <c r="G479" s="76">
        <v>3</v>
      </c>
      <c r="H479" s="76">
        <v>3</v>
      </c>
      <c r="I479" s="75">
        <v>9593</v>
      </c>
      <c r="J479" s="75">
        <v>2096</v>
      </c>
      <c r="K479" s="65">
        <f t="shared" si="114"/>
        <v>11689</v>
      </c>
      <c r="L479" s="75">
        <v>7054</v>
      </c>
      <c r="M479" s="75">
        <v>2269</v>
      </c>
      <c r="N479" s="75">
        <v>2539</v>
      </c>
      <c r="O479" s="75">
        <v>-173</v>
      </c>
      <c r="P479" s="96">
        <v>135.99</v>
      </c>
      <c r="Q479" s="96">
        <v>92.38</v>
      </c>
      <c r="R479" s="75">
        <v>13966</v>
      </c>
      <c r="S479" s="75">
        <v>6864</v>
      </c>
      <c r="T479" s="75">
        <v>10721</v>
      </c>
      <c r="U479" s="75">
        <v>7625</v>
      </c>
      <c r="V479" s="75">
        <v>3245</v>
      </c>
      <c r="W479" s="75">
        <v>-761</v>
      </c>
      <c r="X479" s="75">
        <v>130.27000000000001</v>
      </c>
      <c r="Y479" s="75">
        <v>90.02</v>
      </c>
      <c r="Z479" s="75">
        <v>987</v>
      </c>
      <c r="AA479" s="75">
        <v>1001</v>
      </c>
      <c r="AB479" s="75">
        <v>733</v>
      </c>
      <c r="AC479" s="75">
        <v>738</v>
      </c>
      <c r="AD479" s="75">
        <v>254</v>
      </c>
      <c r="AE479" s="75">
        <v>263</v>
      </c>
      <c r="AF479" s="75">
        <v>134.65</v>
      </c>
      <c r="AG479" s="75">
        <v>135.63999999999999</v>
      </c>
      <c r="AH479" s="75">
        <v>15042</v>
      </c>
      <c r="AI479" s="75">
        <v>7996</v>
      </c>
      <c r="AJ479" s="75">
        <v>11766</v>
      </c>
      <c r="AK479" s="75">
        <v>8461</v>
      </c>
      <c r="AL479" s="75">
        <v>3276</v>
      </c>
      <c r="AM479" s="75">
        <v>-465</v>
      </c>
      <c r="AN479" s="75">
        <v>127.84</v>
      </c>
      <c r="AO479" s="75">
        <v>94.5</v>
      </c>
      <c r="AP479" s="75">
        <v>4655.33</v>
      </c>
      <c r="AQ479" s="75">
        <v>2288</v>
      </c>
      <c r="AR479" s="75">
        <v>3573.67</v>
      </c>
      <c r="AS479" s="75">
        <v>2541.67</v>
      </c>
      <c r="AT479" s="75">
        <v>1081.6600000000001</v>
      </c>
      <c r="AU479" s="75">
        <v>-253.67</v>
      </c>
      <c r="AV479" s="75">
        <v>130.27000000000001</v>
      </c>
      <c r="AW479" s="75">
        <v>90.02</v>
      </c>
      <c r="AX479" s="66">
        <v>3197.6666666666665</v>
      </c>
      <c r="AY479" s="66">
        <v>698.66666666666663</v>
      </c>
      <c r="AZ479" s="66">
        <v>2351.3333333333335</v>
      </c>
      <c r="BA479" s="66">
        <v>756.33333333333337</v>
      </c>
      <c r="BB479" s="66">
        <v>846.33333333333303</v>
      </c>
      <c r="BC479" s="66">
        <v>-57.666666666666742</v>
      </c>
      <c r="BD479" s="66">
        <v>135.99376240430959</v>
      </c>
      <c r="BE479" s="67">
        <v>92.37549581313354</v>
      </c>
      <c r="BF479" s="59">
        <f t="shared" si="102"/>
        <v>0</v>
      </c>
      <c r="BG479" s="59"/>
      <c r="BH479" s="59"/>
      <c r="BI479" s="60">
        <f t="shared" si="115"/>
        <v>4343.4021380542417</v>
      </c>
      <c r="BJ479" s="59">
        <f t="shared" si="103"/>
        <v>4343.4021380542417</v>
      </c>
      <c r="BK479" s="69">
        <f t="shared" si="104"/>
        <v>3564.5698272182685</v>
      </c>
      <c r="BL479" s="69">
        <f t="shared" si="104"/>
        <v>778.8323108359732</v>
      </c>
      <c r="BM479" s="69">
        <f t="shared" si="105"/>
        <v>3279.5190073093841</v>
      </c>
      <c r="BN479" s="69">
        <f t="shared" si="106"/>
        <v>1812.0538615482096</v>
      </c>
      <c r="BO479" s="69">
        <f t="shared" si="107"/>
        <v>1467.4651457611744</v>
      </c>
      <c r="BP479" s="69">
        <f t="shared" si="108"/>
        <v>1863.385597528614</v>
      </c>
      <c r="BQ479" s="69">
        <f t="shared" si="109"/>
        <v>395.92045176743954</v>
      </c>
      <c r="BR479" s="69">
        <f t="shared" si="110"/>
        <v>1467.4651457611744</v>
      </c>
      <c r="BS479" s="69">
        <f t="shared" si="111"/>
        <v>285.05081990888448</v>
      </c>
      <c r="BT479" s="69">
        <f t="shared" si="112"/>
        <v>-1084.5532866926408</v>
      </c>
      <c r="BU479" s="69">
        <f t="shared" si="113"/>
        <v>-799.50246678375629</v>
      </c>
      <c r="BV479" s="83">
        <f t="shared" si="101"/>
        <v>0</v>
      </c>
    </row>
    <row r="480" spans="1:74" ht="15" customHeight="1" x14ac:dyDescent="0.25">
      <c r="A480" s="72">
        <v>45</v>
      </c>
      <c r="B480" s="72">
        <v>163</v>
      </c>
      <c r="C480" s="72">
        <v>453105</v>
      </c>
      <c r="D480" s="72">
        <v>453209</v>
      </c>
      <c r="E480" s="73" t="s">
        <v>620</v>
      </c>
      <c r="F480" s="72" t="s">
        <v>621</v>
      </c>
      <c r="G480" s="76">
        <v>11</v>
      </c>
      <c r="H480" s="76">
        <v>11</v>
      </c>
      <c r="I480" s="75">
        <v>716</v>
      </c>
      <c r="J480" s="75">
        <v>2</v>
      </c>
      <c r="K480" s="65">
        <f t="shared" si="114"/>
        <v>718</v>
      </c>
      <c r="L480" s="75">
        <v>43</v>
      </c>
      <c r="M480" s="75">
        <v>0</v>
      </c>
      <c r="N480" s="75">
        <v>673</v>
      </c>
      <c r="O480" s="75">
        <v>2</v>
      </c>
      <c r="P480" s="96">
        <v>1665.12</v>
      </c>
      <c r="Q480" s="96">
        <v>0</v>
      </c>
      <c r="R480" s="75">
        <v>982</v>
      </c>
      <c r="S480" s="75">
        <v>48</v>
      </c>
      <c r="T480" s="75">
        <v>57</v>
      </c>
      <c r="U480" s="75">
        <v>2</v>
      </c>
      <c r="V480" s="75">
        <v>925</v>
      </c>
      <c r="W480" s="75">
        <v>46</v>
      </c>
      <c r="X480" s="75">
        <v>1722.81</v>
      </c>
      <c r="Y480" s="75">
        <v>2400</v>
      </c>
      <c r="Z480" s="75">
        <v>0</v>
      </c>
      <c r="AA480" s="75">
        <v>0</v>
      </c>
      <c r="AB480" s="75">
        <v>0</v>
      </c>
      <c r="AC480" s="75">
        <v>0</v>
      </c>
      <c r="AD480" s="75">
        <v>0</v>
      </c>
      <c r="AE480" s="75">
        <v>0</v>
      </c>
      <c r="AF480" s="75">
        <v>0</v>
      </c>
      <c r="AG480" s="75">
        <v>0</v>
      </c>
      <c r="AH480" s="75">
        <v>984</v>
      </c>
      <c r="AI480" s="75">
        <v>50</v>
      </c>
      <c r="AJ480" s="75">
        <v>61</v>
      </c>
      <c r="AK480" s="75">
        <v>6</v>
      </c>
      <c r="AL480" s="75">
        <v>923</v>
      </c>
      <c r="AM480" s="75">
        <v>44</v>
      </c>
      <c r="AN480" s="75">
        <v>1613.11</v>
      </c>
      <c r="AO480" s="75">
        <v>833.33</v>
      </c>
      <c r="AP480" s="75">
        <v>89.27</v>
      </c>
      <c r="AQ480" s="75">
        <v>4.3600000000000003</v>
      </c>
      <c r="AR480" s="75">
        <v>5.18</v>
      </c>
      <c r="AS480" s="75">
        <v>0.18</v>
      </c>
      <c r="AT480" s="75">
        <v>84.09</v>
      </c>
      <c r="AU480" s="75">
        <v>4.18</v>
      </c>
      <c r="AV480" s="75">
        <v>1723.36</v>
      </c>
      <c r="AW480" s="75">
        <v>2422.2199999999998</v>
      </c>
      <c r="AX480" s="66">
        <v>65.090909090909093</v>
      </c>
      <c r="AY480" s="66">
        <v>0.18181818181818182</v>
      </c>
      <c r="AZ480" s="66">
        <v>3.9090909090909092</v>
      </c>
      <c r="BA480" s="66">
        <v>0</v>
      </c>
      <c r="BB480" s="66">
        <v>61.181818181818187</v>
      </c>
      <c r="BC480" s="66">
        <v>0.18181818181818182</v>
      </c>
      <c r="BD480" s="66">
        <v>1665.1162790697676</v>
      </c>
      <c r="BE480" s="67">
        <v>0</v>
      </c>
      <c r="BF480" s="59">
        <f t="shared" si="102"/>
        <v>0</v>
      </c>
      <c r="BG480" s="59"/>
      <c r="BH480" s="59"/>
      <c r="BI480" s="60">
        <f t="shared" si="115"/>
        <v>266.79465609743738</v>
      </c>
      <c r="BJ480" s="59">
        <f t="shared" si="103"/>
        <v>266.79465609743738</v>
      </c>
      <c r="BK480" s="69">
        <f t="shared" si="104"/>
        <v>266.05149549549463</v>
      </c>
      <c r="BL480" s="69">
        <f t="shared" si="104"/>
        <v>0.74316060194272249</v>
      </c>
      <c r="BM480" s="69">
        <f t="shared" si="105"/>
        <v>5515.9531696988079</v>
      </c>
      <c r="BN480" s="69">
        <f t="shared" si="106"/>
        <v>135.24763524116733</v>
      </c>
      <c r="BO480" s="69">
        <f t="shared" si="107"/>
        <v>5380.7055344576402</v>
      </c>
      <c r="BP480" s="69">
        <f t="shared" si="108"/>
        <v>5381.0833211482577</v>
      </c>
      <c r="BQ480" s="69">
        <f t="shared" si="109"/>
        <v>0.3777866906177858</v>
      </c>
      <c r="BR480" s="69">
        <f t="shared" si="110"/>
        <v>5380.7055344576402</v>
      </c>
      <c r="BS480" s="69">
        <f t="shared" si="111"/>
        <v>-5249.9016742033136</v>
      </c>
      <c r="BT480" s="69">
        <f t="shared" si="112"/>
        <v>-5380.340160546315</v>
      </c>
      <c r="BU480" s="69">
        <f t="shared" si="113"/>
        <v>-10630.241834749628</v>
      </c>
      <c r="BV480" s="83">
        <f t="shared" si="101"/>
        <v>0</v>
      </c>
    </row>
    <row r="481" spans="1:74" x14ac:dyDescent="0.25">
      <c r="A481" s="72">
        <v>45</v>
      </c>
      <c r="B481" s="72">
        <v>165</v>
      </c>
      <c r="C481" s="72">
        <v>455806</v>
      </c>
      <c r="D481" s="72">
        <v>455810</v>
      </c>
      <c r="E481" s="73" t="s">
        <v>611</v>
      </c>
      <c r="F481" s="72" t="s">
        <v>622</v>
      </c>
      <c r="G481" s="76">
        <v>4</v>
      </c>
      <c r="H481" s="76">
        <v>4</v>
      </c>
      <c r="I481" s="75">
        <v>281</v>
      </c>
      <c r="J481" s="75">
        <v>2632</v>
      </c>
      <c r="K481" s="65">
        <f t="shared" si="114"/>
        <v>2913</v>
      </c>
      <c r="L481" s="75">
        <v>66</v>
      </c>
      <c r="M481" s="75">
        <v>1210</v>
      </c>
      <c r="N481" s="75">
        <v>215</v>
      </c>
      <c r="O481" s="75">
        <v>1422</v>
      </c>
      <c r="P481" s="96">
        <v>425.76</v>
      </c>
      <c r="Q481" s="96">
        <v>217.52</v>
      </c>
      <c r="R481" s="75">
        <v>614</v>
      </c>
      <c r="S481" s="75">
        <v>3747</v>
      </c>
      <c r="T481" s="75">
        <v>147</v>
      </c>
      <c r="U481" s="75">
        <v>1758</v>
      </c>
      <c r="V481" s="75">
        <v>467</v>
      </c>
      <c r="W481" s="75">
        <v>1989</v>
      </c>
      <c r="X481" s="75">
        <v>417.69</v>
      </c>
      <c r="Y481" s="75">
        <v>213.14</v>
      </c>
      <c r="Z481" s="75">
        <v>0</v>
      </c>
      <c r="AA481" s="75">
        <v>0</v>
      </c>
      <c r="AB481" s="75">
        <v>0</v>
      </c>
      <c r="AC481" s="75">
        <v>0</v>
      </c>
      <c r="AD481" s="75">
        <v>0</v>
      </c>
      <c r="AE481" s="75">
        <v>0</v>
      </c>
      <c r="AF481" s="75">
        <v>0</v>
      </c>
      <c r="AG481" s="75">
        <v>0</v>
      </c>
      <c r="AH481" s="75">
        <v>665</v>
      </c>
      <c r="AI481" s="75">
        <v>3757</v>
      </c>
      <c r="AJ481" s="75">
        <v>179</v>
      </c>
      <c r="AK481" s="75">
        <v>1781</v>
      </c>
      <c r="AL481" s="75">
        <v>486</v>
      </c>
      <c r="AM481" s="75">
        <v>1976</v>
      </c>
      <c r="AN481" s="75">
        <v>371.51</v>
      </c>
      <c r="AO481" s="75">
        <v>210.95</v>
      </c>
      <c r="AP481" s="75">
        <v>153.5</v>
      </c>
      <c r="AQ481" s="75">
        <v>936.75</v>
      </c>
      <c r="AR481" s="75">
        <v>36.75</v>
      </c>
      <c r="AS481" s="75">
        <v>439.5</v>
      </c>
      <c r="AT481" s="75">
        <v>116.75</v>
      </c>
      <c r="AU481" s="75">
        <v>497.25</v>
      </c>
      <c r="AV481" s="75">
        <v>417.69</v>
      </c>
      <c r="AW481" s="75">
        <v>213.14</v>
      </c>
      <c r="AX481" s="66">
        <v>70.25</v>
      </c>
      <c r="AY481" s="66">
        <v>658</v>
      </c>
      <c r="AZ481" s="66">
        <v>16.5</v>
      </c>
      <c r="BA481" s="66">
        <v>302.5</v>
      </c>
      <c r="BB481" s="66">
        <v>53.75</v>
      </c>
      <c r="BC481" s="66">
        <v>355.5</v>
      </c>
      <c r="BD481" s="66">
        <v>425.75757575757575</v>
      </c>
      <c r="BE481" s="67">
        <v>217.52066115702479</v>
      </c>
      <c r="BF481" s="59">
        <f t="shared" si="102"/>
        <v>0</v>
      </c>
      <c r="BG481" s="59"/>
      <c r="BH481" s="59"/>
      <c r="BI481" s="60">
        <f t="shared" si="115"/>
        <v>1082.4134167295754</v>
      </c>
      <c r="BJ481" s="59">
        <f t="shared" si="103"/>
        <v>1082.4134167295754</v>
      </c>
      <c r="BK481" s="69">
        <f t="shared" si="104"/>
        <v>104.41406457295251</v>
      </c>
      <c r="BL481" s="69">
        <f t="shared" si="104"/>
        <v>977.99935215662276</v>
      </c>
      <c r="BM481" s="69">
        <f t="shared" si="105"/>
        <v>2009.6992243800316</v>
      </c>
      <c r="BN481" s="69">
        <f t="shared" si="106"/>
        <v>53.079030031798908</v>
      </c>
      <c r="BO481" s="69">
        <f t="shared" si="107"/>
        <v>1956.6201943482326</v>
      </c>
      <c r="BP481" s="69">
        <f t="shared" si="108"/>
        <v>2453.787479201239</v>
      </c>
      <c r="BQ481" s="69">
        <f t="shared" si="109"/>
        <v>497.16728485300609</v>
      </c>
      <c r="BR481" s="69">
        <f t="shared" si="110"/>
        <v>1956.6201943482326</v>
      </c>
      <c r="BS481" s="69">
        <f t="shared" si="111"/>
        <v>-1905.285159807079</v>
      </c>
      <c r="BT481" s="69">
        <f t="shared" si="112"/>
        <v>-1475.7881270446162</v>
      </c>
      <c r="BU481" s="69">
        <f t="shared" si="113"/>
        <v>-3381.0732868516952</v>
      </c>
      <c r="BV481" s="83">
        <f t="shared" si="101"/>
        <v>0</v>
      </c>
    </row>
    <row r="482" spans="1:74" x14ac:dyDescent="0.25">
      <c r="A482" s="72">
        <v>45</v>
      </c>
      <c r="B482" s="72">
        <v>167</v>
      </c>
      <c r="C482" s="72">
        <v>455825</v>
      </c>
      <c r="D482" s="72">
        <v>455806</v>
      </c>
      <c r="E482" s="73" t="s">
        <v>623</v>
      </c>
      <c r="F482" s="72" t="s">
        <v>611</v>
      </c>
      <c r="G482" s="76">
        <v>6</v>
      </c>
      <c r="H482" s="76">
        <v>6</v>
      </c>
      <c r="I482" s="75">
        <v>28563</v>
      </c>
      <c r="J482" s="75">
        <v>1827</v>
      </c>
      <c r="K482" s="65">
        <f t="shared" si="114"/>
        <v>30390</v>
      </c>
      <c r="L482" s="75">
        <v>13764</v>
      </c>
      <c r="M482" s="75">
        <v>1105</v>
      </c>
      <c r="N482" s="75">
        <v>14799</v>
      </c>
      <c r="O482" s="75">
        <v>722</v>
      </c>
      <c r="P482" s="96">
        <v>207.52</v>
      </c>
      <c r="Q482" s="96">
        <v>165.34</v>
      </c>
      <c r="R482" s="75">
        <v>38819</v>
      </c>
      <c r="S482" s="75">
        <v>9808</v>
      </c>
      <c r="T482" s="75">
        <v>19012</v>
      </c>
      <c r="U482" s="75">
        <v>5761</v>
      </c>
      <c r="V482" s="75">
        <v>19807</v>
      </c>
      <c r="W482" s="75">
        <v>4047</v>
      </c>
      <c r="X482" s="75">
        <v>204.18</v>
      </c>
      <c r="Y482" s="75">
        <v>170.25</v>
      </c>
      <c r="Z482" s="75">
        <v>0</v>
      </c>
      <c r="AA482" s="75">
        <v>0</v>
      </c>
      <c r="AB482" s="75">
        <v>0</v>
      </c>
      <c r="AC482" s="75">
        <v>0</v>
      </c>
      <c r="AD482" s="75">
        <v>0</v>
      </c>
      <c r="AE482" s="75">
        <v>0</v>
      </c>
      <c r="AF482" s="75">
        <v>0</v>
      </c>
      <c r="AG482" s="75">
        <v>0</v>
      </c>
      <c r="AH482" s="75">
        <v>38953</v>
      </c>
      <c r="AI482" s="75">
        <v>9863</v>
      </c>
      <c r="AJ482" s="75">
        <v>19127</v>
      </c>
      <c r="AK482" s="75">
        <v>5833</v>
      </c>
      <c r="AL482" s="75">
        <v>19826</v>
      </c>
      <c r="AM482" s="75">
        <v>4030</v>
      </c>
      <c r="AN482" s="75">
        <v>203.65</v>
      </c>
      <c r="AO482" s="75">
        <v>169.09</v>
      </c>
      <c r="AP482" s="75">
        <v>6469.83</v>
      </c>
      <c r="AQ482" s="75">
        <v>1634.67</v>
      </c>
      <c r="AR482" s="75">
        <v>3168.67</v>
      </c>
      <c r="AS482" s="75">
        <v>960.17</v>
      </c>
      <c r="AT482" s="75">
        <v>3301.16</v>
      </c>
      <c r="AU482" s="75">
        <v>674.5</v>
      </c>
      <c r="AV482" s="75">
        <v>204.18</v>
      </c>
      <c r="AW482" s="75">
        <v>170.25</v>
      </c>
      <c r="AX482" s="66">
        <v>4760.5</v>
      </c>
      <c r="AY482" s="66">
        <v>304.5</v>
      </c>
      <c r="AZ482" s="66">
        <v>2294</v>
      </c>
      <c r="BA482" s="66">
        <v>184.16666666666666</v>
      </c>
      <c r="BB482" s="66">
        <v>2466.5</v>
      </c>
      <c r="BC482" s="66">
        <v>120.33333333333334</v>
      </c>
      <c r="BD482" s="66">
        <v>207.51961639058413</v>
      </c>
      <c r="BE482" s="67">
        <v>165.33936651583713</v>
      </c>
      <c r="BF482" s="59">
        <f t="shared" si="102"/>
        <v>0</v>
      </c>
      <c r="BG482" s="59"/>
      <c r="BH482" s="59"/>
      <c r="BI482" s="60">
        <f t="shared" si="115"/>
        <v>11292.325346519669</v>
      </c>
      <c r="BJ482" s="59">
        <f t="shared" si="103"/>
        <v>11292.325346519669</v>
      </c>
      <c r="BK482" s="69">
        <f t="shared" si="104"/>
        <v>10613.448136644991</v>
      </c>
      <c r="BL482" s="69">
        <f t="shared" si="104"/>
        <v>678.87720987467696</v>
      </c>
      <c r="BM482" s="69">
        <f t="shared" si="105"/>
        <v>8330.2909135802565</v>
      </c>
      <c r="BN482" s="69">
        <f t="shared" si="106"/>
        <v>5395.3606220579077</v>
      </c>
      <c r="BO482" s="69">
        <f t="shared" si="107"/>
        <v>2934.9302915223489</v>
      </c>
      <c r="BP482" s="69">
        <f t="shared" si="108"/>
        <v>3280.0384334016962</v>
      </c>
      <c r="BQ482" s="69">
        <f t="shared" si="109"/>
        <v>345.10814187934733</v>
      </c>
      <c r="BR482" s="69">
        <f t="shared" si="110"/>
        <v>2934.9302915223489</v>
      </c>
      <c r="BS482" s="69">
        <f t="shared" si="111"/>
        <v>2283.1572230647344</v>
      </c>
      <c r="BT482" s="69">
        <f t="shared" si="112"/>
        <v>-2601.1612235270195</v>
      </c>
      <c r="BU482" s="69">
        <f t="shared" si="113"/>
        <v>-318.00400046228515</v>
      </c>
      <c r="BV482" s="83">
        <f t="shared" si="101"/>
        <v>0</v>
      </c>
    </row>
    <row r="483" spans="1:74" x14ac:dyDescent="0.25">
      <c r="A483" s="72">
        <v>45</v>
      </c>
      <c r="B483" s="72">
        <v>211</v>
      </c>
      <c r="C483" s="72">
        <v>456404</v>
      </c>
      <c r="D483" s="72">
        <v>458221</v>
      </c>
      <c r="E483" s="73" t="s">
        <v>594</v>
      </c>
      <c r="F483" s="72" t="s">
        <v>624</v>
      </c>
      <c r="G483" s="76">
        <v>73</v>
      </c>
      <c r="H483" s="76">
        <v>73</v>
      </c>
      <c r="I483" s="75">
        <v>667704</v>
      </c>
      <c r="J483" s="75">
        <v>591586</v>
      </c>
      <c r="K483" s="65">
        <f t="shared" si="114"/>
        <v>1259290</v>
      </c>
      <c r="L483" s="75">
        <v>671415</v>
      </c>
      <c r="M483" s="75">
        <v>542609</v>
      </c>
      <c r="N483" s="75">
        <v>-3711</v>
      </c>
      <c r="O483" s="75">
        <v>48977</v>
      </c>
      <c r="P483" s="96">
        <v>99.45</v>
      </c>
      <c r="Q483" s="96">
        <v>109.03</v>
      </c>
      <c r="R483" s="75">
        <v>1068640</v>
      </c>
      <c r="S483" s="75">
        <v>996922</v>
      </c>
      <c r="T483" s="75">
        <v>1064878</v>
      </c>
      <c r="U483" s="75">
        <v>977161</v>
      </c>
      <c r="V483" s="75">
        <v>3762</v>
      </c>
      <c r="W483" s="75">
        <v>19761</v>
      </c>
      <c r="X483" s="75">
        <v>100.35</v>
      </c>
      <c r="Y483" s="75">
        <v>102.02</v>
      </c>
      <c r="Z483" s="75">
        <v>7530</v>
      </c>
      <c r="AA483" s="75">
        <v>7404</v>
      </c>
      <c r="AB483" s="75">
        <v>9214</v>
      </c>
      <c r="AC483" s="75">
        <v>9520</v>
      </c>
      <c r="AD483" s="75">
        <v>-1684</v>
      </c>
      <c r="AE483" s="75">
        <v>-2116</v>
      </c>
      <c r="AF483" s="75">
        <v>81.72</v>
      </c>
      <c r="AG483" s="75">
        <v>77.77</v>
      </c>
      <c r="AH483" s="75">
        <v>1085578</v>
      </c>
      <c r="AI483" s="75">
        <v>1013430</v>
      </c>
      <c r="AJ483" s="75">
        <v>1085453</v>
      </c>
      <c r="AK483" s="75">
        <v>997432</v>
      </c>
      <c r="AL483" s="75">
        <v>125</v>
      </c>
      <c r="AM483" s="75">
        <v>15998</v>
      </c>
      <c r="AN483" s="75">
        <v>100.01</v>
      </c>
      <c r="AO483" s="75">
        <v>101.6</v>
      </c>
      <c r="AP483" s="75">
        <v>14638.9</v>
      </c>
      <c r="AQ483" s="75">
        <v>13656.47</v>
      </c>
      <c r="AR483" s="75">
        <v>14587.37</v>
      </c>
      <c r="AS483" s="75">
        <v>13385.77</v>
      </c>
      <c r="AT483" s="75">
        <v>51.529999999998836</v>
      </c>
      <c r="AU483" s="75">
        <v>270.69999999999891</v>
      </c>
      <c r="AV483" s="75">
        <v>100.35</v>
      </c>
      <c r="AW483" s="75">
        <v>102.02</v>
      </c>
      <c r="AX483" s="66">
        <v>9146.6301369863013</v>
      </c>
      <c r="AY483" s="66">
        <v>8103.9178082191784</v>
      </c>
      <c r="AZ483" s="66">
        <v>9197.465753424658</v>
      </c>
      <c r="BA483" s="66">
        <v>7433</v>
      </c>
      <c r="BB483" s="66">
        <v>-50.835616438356737</v>
      </c>
      <c r="BC483" s="66">
        <v>670.91780821917837</v>
      </c>
      <c r="BD483" s="66">
        <v>99.447286700475857</v>
      </c>
      <c r="BE483" s="67">
        <v>109.02620487312227</v>
      </c>
      <c r="BF483" s="59">
        <f t="shared" si="102"/>
        <v>0</v>
      </c>
      <c r="BG483" s="59"/>
      <c r="BH483" s="59"/>
      <c r="BI483" s="60">
        <f t="shared" si="115"/>
        <v>467927.35721022548</v>
      </c>
      <c r="BJ483" s="59">
        <f t="shared" si="103"/>
        <v>467927.35721022548</v>
      </c>
      <c r="BK483" s="69">
        <f t="shared" si="104"/>
        <v>248105.65327978178</v>
      </c>
      <c r="BL483" s="69">
        <f t="shared" si="104"/>
        <v>219821.70393044371</v>
      </c>
      <c r="BM483" s="69">
        <f t="shared" si="105"/>
        <v>161833.16078298428</v>
      </c>
      <c r="BN483" s="69">
        <f t="shared" si="106"/>
        <v>126124.84223612903</v>
      </c>
      <c r="BO483" s="69">
        <f t="shared" si="107"/>
        <v>35708.318546855247</v>
      </c>
      <c r="BP483" s="69">
        <f t="shared" si="108"/>
        <v>147454.97712476196</v>
      </c>
      <c r="BQ483" s="69">
        <f t="shared" si="109"/>
        <v>111746.65857790671</v>
      </c>
      <c r="BR483" s="69">
        <f t="shared" si="110"/>
        <v>35708.318546855247</v>
      </c>
      <c r="BS483" s="69">
        <f t="shared" si="111"/>
        <v>86272.492496797495</v>
      </c>
      <c r="BT483" s="69">
        <f t="shared" si="112"/>
        <v>72366.726805681741</v>
      </c>
      <c r="BU483" s="69">
        <f t="shared" si="113"/>
        <v>158639.21930247924</v>
      </c>
      <c r="BV483" s="83">
        <f t="shared" si="101"/>
        <v>0</v>
      </c>
    </row>
    <row r="484" spans="1:74" ht="15" customHeight="1" x14ac:dyDescent="0.25">
      <c r="A484" s="72">
        <v>45</v>
      </c>
      <c r="B484" s="72">
        <v>213</v>
      </c>
      <c r="C484" s="72">
        <v>467004</v>
      </c>
      <c r="D484" s="72">
        <v>467201</v>
      </c>
      <c r="E484" s="73" t="s">
        <v>625</v>
      </c>
      <c r="F484" s="72" t="s">
        <v>626</v>
      </c>
      <c r="G484" s="76">
        <v>6</v>
      </c>
      <c r="H484" s="76">
        <v>6</v>
      </c>
      <c r="I484" s="75">
        <v>102138</v>
      </c>
      <c r="J484" s="75">
        <v>129785</v>
      </c>
      <c r="K484" s="65">
        <f t="shared" si="114"/>
        <v>231923</v>
      </c>
      <c r="L484" s="75">
        <v>95785</v>
      </c>
      <c r="M484" s="75">
        <v>125286</v>
      </c>
      <c r="N484" s="75">
        <v>6353</v>
      </c>
      <c r="O484" s="75">
        <v>4499</v>
      </c>
      <c r="P484" s="96">
        <v>106.63</v>
      </c>
      <c r="Q484" s="96">
        <v>103.59</v>
      </c>
      <c r="R484" s="75">
        <v>169022</v>
      </c>
      <c r="S484" s="75">
        <v>204244</v>
      </c>
      <c r="T484" s="75">
        <v>164884</v>
      </c>
      <c r="U484" s="75">
        <v>203489</v>
      </c>
      <c r="V484" s="75">
        <v>4138</v>
      </c>
      <c r="W484" s="75">
        <v>755</v>
      </c>
      <c r="X484" s="75">
        <v>102.51</v>
      </c>
      <c r="Y484" s="75">
        <v>100.37</v>
      </c>
      <c r="Z484" s="75">
        <v>9028</v>
      </c>
      <c r="AA484" s="75">
        <v>8976</v>
      </c>
      <c r="AB484" s="75">
        <v>8648</v>
      </c>
      <c r="AC484" s="75">
        <v>8640</v>
      </c>
      <c r="AD484" s="75">
        <v>380</v>
      </c>
      <c r="AE484" s="75">
        <v>336</v>
      </c>
      <c r="AF484" s="75">
        <v>104.39</v>
      </c>
      <c r="AG484" s="75">
        <v>103.89</v>
      </c>
      <c r="AH484" s="75">
        <v>178533</v>
      </c>
      <c r="AI484" s="75">
        <v>213709</v>
      </c>
      <c r="AJ484" s="75">
        <v>175891</v>
      </c>
      <c r="AK484" s="75">
        <v>214262</v>
      </c>
      <c r="AL484" s="75">
        <v>2642</v>
      </c>
      <c r="AM484" s="75">
        <v>-553</v>
      </c>
      <c r="AN484" s="75">
        <v>101.5</v>
      </c>
      <c r="AO484" s="75">
        <v>99.74</v>
      </c>
      <c r="AP484" s="75">
        <v>28170.33</v>
      </c>
      <c r="AQ484" s="75">
        <v>34040.67</v>
      </c>
      <c r="AR484" s="75">
        <v>27480.67</v>
      </c>
      <c r="AS484" s="75">
        <v>33914.83</v>
      </c>
      <c r="AT484" s="75">
        <v>689.66000000000349</v>
      </c>
      <c r="AU484" s="75">
        <v>125.83999999999651</v>
      </c>
      <c r="AV484" s="75">
        <v>102.51</v>
      </c>
      <c r="AW484" s="75">
        <v>100.37</v>
      </c>
      <c r="AX484" s="66">
        <v>17023</v>
      </c>
      <c r="AY484" s="66">
        <v>21630.833333333332</v>
      </c>
      <c r="AZ484" s="66">
        <v>15964.166666666666</v>
      </c>
      <c r="BA484" s="66">
        <v>20881</v>
      </c>
      <c r="BB484" s="66">
        <v>1058.8333333333339</v>
      </c>
      <c r="BC484" s="66">
        <v>749.83333333333212</v>
      </c>
      <c r="BD484" s="66">
        <v>106.63256250978755</v>
      </c>
      <c r="BE484" s="67">
        <v>103.59098382899926</v>
      </c>
      <c r="BF484" s="59">
        <f t="shared" si="102"/>
        <v>0</v>
      </c>
      <c r="BG484" s="59"/>
      <c r="BH484" s="59"/>
      <c r="BI484" s="60">
        <f t="shared" si="115"/>
        <v>86178.018142181012</v>
      </c>
      <c r="BJ484" s="59">
        <f t="shared" si="103"/>
        <v>86178.018142181012</v>
      </c>
      <c r="BK484" s="69">
        <f t="shared" si="104"/>
        <v>37952.468780612893</v>
      </c>
      <c r="BL484" s="69">
        <f t="shared" si="104"/>
        <v>48225.549361568119</v>
      </c>
      <c r="BM484" s="69">
        <f t="shared" si="105"/>
        <v>22228.118794682054</v>
      </c>
      <c r="BN484" s="69">
        <f t="shared" si="106"/>
        <v>19293.188503159705</v>
      </c>
      <c r="BO484" s="69">
        <f t="shared" si="107"/>
        <v>2934.9302915223489</v>
      </c>
      <c r="BP484" s="69">
        <f t="shared" si="108"/>
        <v>27450.453112437015</v>
      </c>
      <c r="BQ484" s="69">
        <f t="shared" si="109"/>
        <v>24515.522820914666</v>
      </c>
      <c r="BR484" s="69">
        <f t="shared" si="110"/>
        <v>2934.9302915223489</v>
      </c>
      <c r="BS484" s="69">
        <f t="shared" si="111"/>
        <v>15724.349985930839</v>
      </c>
      <c r="BT484" s="69">
        <f t="shared" si="112"/>
        <v>20775.096249131104</v>
      </c>
      <c r="BU484" s="69">
        <f t="shared" si="113"/>
        <v>36499.446235061943</v>
      </c>
      <c r="BV484" s="83">
        <f t="shared" si="101"/>
        <v>0</v>
      </c>
    </row>
    <row r="485" spans="1:74" x14ac:dyDescent="0.25">
      <c r="A485" s="72">
        <v>45</v>
      </c>
      <c r="B485" s="72">
        <v>215</v>
      </c>
      <c r="C485" s="72">
        <v>456832</v>
      </c>
      <c r="D485" s="72">
        <v>457106</v>
      </c>
      <c r="E485" s="73" t="s">
        <v>593</v>
      </c>
      <c r="F485" s="72" t="s">
        <v>627</v>
      </c>
      <c r="G485" s="76">
        <v>13</v>
      </c>
      <c r="H485" s="76">
        <v>13</v>
      </c>
      <c r="I485" s="75">
        <v>24102</v>
      </c>
      <c r="J485" s="75">
        <v>172782</v>
      </c>
      <c r="K485" s="65">
        <f t="shared" si="114"/>
        <v>196884</v>
      </c>
      <c r="L485" s="75">
        <v>44860</v>
      </c>
      <c r="M485" s="75">
        <v>195425</v>
      </c>
      <c r="N485" s="75">
        <v>-20758</v>
      </c>
      <c r="O485" s="75">
        <v>-22643</v>
      </c>
      <c r="P485" s="96">
        <v>53.73</v>
      </c>
      <c r="Q485" s="96">
        <v>88.41</v>
      </c>
      <c r="R485" s="75">
        <v>94422</v>
      </c>
      <c r="S485" s="75">
        <v>240608</v>
      </c>
      <c r="T485" s="75">
        <v>136862</v>
      </c>
      <c r="U485" s="75">
        <v>274091</v>
      </c>
      <c r="V485" s="75">
        <v>-42440</v>
      </c>
      <c r="W485" s="75">
        <v>-33483</v>
      </c>
      <c r="X485" s="75">
        <v>68.989999999999995</v>
      </c>
      <c r="Y485" s="75">
        <v>87.78</v>
      </c>
      <c r="Z485" s="75">
        <v>10927</v>
      </c>
      <c r="AA485" s="75">
        <v>10735</v>
      </c>
      <c r="AB485" s="75">
        <v>11054</v>
      </c>
      <c r="AC485" s="75">
        <v>10848</v>
      </c>
      <c r="AD485" s="75">
        <v>-127</v>
      </c>
      <c r="AE485" s="75">
        <v>-113</v>
      </c>
      <c r="AF485" s="75">
        <v>98.85</v>
      </c>
      <c r="AG485" s="75">
        <v>98.96</v>
      </c>
      <c r="AH485" s="75">
        <v>107769</v>
      </c>
      <c r="AI485" s="75">
        <v>253600</v>
      </c>
      <c r="AJ485" s="75">
        <v>151535</v>
      </c>
      <c r="AK485" s="75">
        <v>289355</v>
      </c>
      <c r="AL485" s="75">
        <v>-43766</v>
      </c>
      <c r="AM485" s="75">
        <v>-35755</v>
      </c>
      <c r="AN485" s="75">
        <v>71.12</v>
      </c>
      <c r="AO485" s="75">
        <v>87.64</v>
      </c>
      <c r="AP485" s="75">
        <v>7263.23</v>
      </c>
      <c r="AQ485" s="75">
        <v>18508.310000000001</v>
      </c>
      <c r="AR485" s="75">
        <v>10527.85</v>
      </c>
      <c r="AS485" s="75">
        <v>21083.919999999998</v>
      </c>
      <c r="AT485" s="75">
        <v>-3264.62</v>
      </c>
      <c r="AU485" s="75">
        <v>-2575.61</v>
      </c>
      <c r="AV485" s="75">
        <v>68.989999999999995</v>
      </c>
      <c r="AW485" s="75">
        <v>87.78</v>
      </c>
      <c r="AX485" s="66">
        <v>1854</v>
      </c>
      <c r="AY485" s="66">
        <v>13290.923076923076</v>
      </c>
      <c r="AZ485" s="66">
        <v>3450.7692307692309</v>
      </c>
      <c r="BA485" s="66">
        <v>15032.692307692309</v>
      </c>
      <c r="BB485" s="66">
        <v>-1596.7692307692309</v>
      </c>
      <c r="BC485" s="66">
        <v>-1741.7692307692323</v>
      </c>
      <c r="BD485" s="66">
        <v>53.727151136870255</v>
      </c>
      <c r="BE485" s="67">
        <v>88.413457848279393</v>
      </c>
      <c r="BF485" s="59">
        <f t="shared" si="102"/>
        <v>0</v>
      </c>
      <c r="BG485" s="59"/>
      <c r="BH485" s="59"/>
      <c r="BI485" s="60">
        <f t="shared" si="115"/>
        <v>73158.215976445485</v>
      </c>
      <c r="BJ485" s="59">
        <f t="shared" si="103"/>
        <v>73158.215976445485</v>
      </c>
      <c r="BK485" s="69">
        <f t="shared" si="104"/>
        <v>8955.8284140117485</v>
      </c>
      <c r="BL485" s="69">
        <f t="shared" si="104"/>
        <v>64202.387562433738</v>
      </c>
      <c r="BM485" s="69">
        <f t="shared" si="105"/>
        <v>10911.723040266694</v>
      </c>
      <c r="BN485" s="69">
        <f t="shared" si="106"/>
        <v>4552.7074086349367</v>
      </c>
      <c r="BO485" s="69">
        <f t="shared" si="107"/>
        <v>6359.0156316317562</v>
      </c>
      <c r="BP485" s="69">
        <f t="shared" si="108"/>
        <v>38996.385620792891</v>
      </c>
      <c r="BQ485" s="69">
        <f t="shared" si="109"/>
        <v>32637.369989161132</v>
      </c>
      <c r="BR485" s="69">
        <f t="shared" si="110"/>
        <v>6359.0156316317562</v>
      </c>
      <c r="BS485" s="69">
        <f t="shared" si="111"/>
        <v>-1955.8946262549453</v>
      </c>
      <c r="BT485" s="69">
        <f t="shared" si="112"/>
        <v>25206.001941640847</v>
      </c>
      <c r="BU485" s="69">
        <f t="shared" si="113"/>
        <v>23250.107315385903</v>
      </c>
      <c r="BV485" s="83">
        <f t="shared" si="101"/>
        <v>0</v>
      </c>
    </row>
    <row r="486" spans="1:74" ht="15" customHeight="1" x14ac:dyDescent="0.25">
      <c r="A486" s="72">
        <v>45</v>
      </c>
      <c r="B486" s="72">
        <v>217</v>
      </c>
      <c r="C486" s="72">
        <v>466603</v>
      </c>
      <c r="D486" s="72">
        <v>467004</v>
      </c>
      <c r="E486" s="73" t="s">
        <v>628</v>
      </c>
      <c r="F486" s="72" t="s">
        <v>625</v>
      </c>
      <c r="G486" s="76">
        <v>39</v>
      </c>
      <c r="H486" s="76">
        <v>39</v>
      </c>
      <c r="I486" s="75">
        <v>273183</v>
      </c>
      <c r="J486" s="75">
        <v>631377</v>
      </c>
      <c r="K486" s="65">
        <f t="shared" si="114"/>
        <v>904560</v>
      </c>
      <c r="L486" s="75">
        <v>250140</v>
      </c>
      <c r="M486" s="75">
        <v>550221</v>
      </c>
      <c r="N486" s="75">
        <v>23043</v>
      </c>
      <c r="O486" s="75">
        <v>81156</v>
      </c>
      <c r="P486" s="96">
        <v>109.21</v>
      </c>
      <c r="Q486" s="96">
        <v>114.75</v>
      </c>
      <c r="R486" s="75">
        <v>515170</v>
      </c>
      <c r="S486" s="75">
        <v>885349</v>
      </c>
      <c r="T486" s="75">
        <v>476150</v>
      </c>
      <c r="U486" s="75">
        <v>793892</v>
      </c>
      <c r="V486" s="75">
        <v>39020</v>
      </c>
      <c r="W486" s="75">
        <v>91457</v>
      </c>
      <c r="X486" s="75">
        <v>108.19</v>
      </c>
      <c r="Y486" s="75">
        <v>111.52</v>
      </c>
      <c r="Z486" s="75">
        <v>73094</v>
      </c>
      <c r="AA486" s="75">
        <v>72475</v>
      </c>
      <c r="AB486" s="75">
        <v>72453</v>
      </c>
      <c r="AC486" s="75">
        <v>71854</v>
      </c>
      <c r="AD486" s="75">
        <v>641</v>
      </c>
      <c r="AE486" s="75">
        <v>621</v>
      </c>
      <c r="AF486" s="75">
        <v>100.88</v>
      </c>
      <c r="AG486" s="75">
        <v>100.86</v>
      </c>
      <c r="AH486" s="75">
        <v>592322</v>
      </c>
      <c r="AI486" s="75">
        <v>962103</v>
      </c>
      <c r="AJ486" s="75">
        <v>562566</v>
      </c>
      <c r="AK486" s="75">
        <v>899569</v>
      </c>
      <c r="AL486" s="75">
        <v>29756</v>
      </c>
      <c r="AM486" s="75">
        <v>62534</v>
      </c>
      <c r="AN486" s="75">
        <v>105.29</v>
      </c>
      <c r="AO486" s="75">
        <v>106.95</v>
      </c>
      <c r="AP486" s="75">
        <v>13209.49</v>
      </c>
      <c r="AQ486" s="75">
        <v>22701.26</v>
      </c>
      <c r="AR486" s="75">
        <v>12208.97</v>
      </c>
      <c r="AS486" s="75">
        <v>20356.21</v>
      </c>
      <c r="AT486" s="75">
        <v>1000.52</v>
      </c>
      <c r="AU486" s="75">
        <v>2345.0500000000002</v>
      </c>
      <c r="AV486" s="75">
        <v>108.19</v>
      </c>
      <c r="AW486" s="75">
        <v>111.52</v>
      </c>
      <c r="AX486" s="66">
        <v>7004.6923076923076</v>
      </c>
      <c r="AY486" s="66">
        <v>16189.153846153846</v>
      </c>
      <c r="AZ486" s="66">
        <v>6413.8461538461543</v>
      </c>
      <c r="BA486" s="66">
        <v>14108.23076923077</v>
      </c>
      <c r="BB486" s="66">
        <v>590.84615384615336</v>
      </c>
      <c r="BC486" s="66">
        <v>2080.9230769230762</v>
      </c>
      <c r="BD486" s="66">
        <v>109.21204125689611</v>
      </c>
      <c r="BE486" s="67">
        <v>114.74970966211757</v>
      </c>
      <c r="BF486" s="59">
        <f t="shared" si="102"/>
        <v>0</v>
      </c>
      <c r="BG486" s="59"/>
      <c r="BH486" s="59"/>
      <c r="BI486" s="60">
        <f t="shared" si="115"/>
        <v>336116.67704665451</v>
      </c>
      <c r="BJ486" s="59">
        <f t="shared" si="103"/>
        <v>336116.67704665451</v>
      </c>
      <c r="BK486" s="69">
        <f t="shared" si="104"/>
        <v>101509.42136025938</v>
      </c>
      <c r="BL486" s="69">
        <f t="shared" si="104"/>
        <v>234607.25568639516</v>
      </c>
      <c r="BM486" s="69">
        <f t="shared" si="105"/>
        <v>70679.497646414558</v>
      </c>
      <c r="BN486" s="69">
        <f t="shared" si="106"/>
        <v>51602.450751519289</v>
      </c>
      <c r="BO486" s="69">
        <f t="shared" si="107"/>
        <v>19077.046894895269</v>
      </c>
      <c r="BP486" s="69">
        <f t="shared" si="108"/>
        <v>138339.96057598814</v>
      </c>
      <c r="BQ486" s="69">
        <f t="shared" si="109"/>
        <v>119262.91368109288</v>
      </c>
      <c r="BR486" s="69">
        <f t="shared" si="110"/>
        <v>19077.046894895269</v>
      </c>
      <c r="BS486" s="69">
        <f t="shared" si="111"/>
        <v>30829.923713844822</v>
      </c>
      <c r="BT486" s="69">
        <f t="shared" si="112"/>
        <v>96267.295110407023</v>
      </c>
      <c r="BU486" s="69">
        <f t="shared" si="113"/>
        <v>127097.21882425185</v>
      </c>
      <c r="BV486" s="83">
        <f t="shared" si="101"/>
        <v>0</v>
      </c>
    </row>
    <row r="487" spans="1:74" x14ac:dyDescent="0.25">
      <c r="A487" s="72">
        <v>45</v>
      </c>
      <c r="B487" s="72">
        <v>219</v>
      </c>
      <c r="C487" s="72">
        <v>457106</v>
      </c>
      <c r="D487" s="72">
        <v>458005</v>
      </c>
      <c r="E487" s="73" t="s">
        <v>627</v>
      </c>
      <c r="F487" s="72" t="s">
        <v>629</v>
      </c>
      <c r="G487" s="76">
        <v>30</v>
      </c>
      <c r="H487" s="76">
        <v>30</v>
      </c>
      <c r="I487" s="75">
        <v>30833</v>
      </c>
      <c r="J487" s="75">
        <v>52819</v>
      </c>
      <c r="K487" s="65">
        <f t="shared" si="114"/>
        <v>83652</v>
      </c>
      <c r="L487" s="75">
        <v>79201</v>
      </c>
      <c r="M487" s="75">
        <v>78741</v>
      </c>
      <c r="N487" s="75">
        <v>-48368</v>
      </c>
      <c r="O487" s="75">
        <v>-25922</v>
      </c>
      <c r="P487" s="96">
        <v>38.93</v>
      </c>
      <c r="Q487" s="96">
        <v>67.08</v>
      </c>
      <c r="R487" s="75">
        <v>77876</v>
      </c>
      <c r="S487" s="75">
        <v>84442</v>
      </c>
      <c r="T487" s="75">
        <v>163250</v>
      </c>
      <c r="U487" s="75">
        <v>126418</v>
      </c>
      <c r="V487" s="75">
        <v>-85374</v>
      </c>
      <c r="W487" s="75">
        <v>-41976</v>
      </c>
      <c r="X487" s="75">
        <v>47.7</v>
      </c>
      <c r="Y487" s="75">
        <v>66.8</v>
      </c>
      <c r="Z487" s="75">
        <v>25218</v>
      </c>
      <c r="AA487" s="75">
        <v>24773</v>
      </c>
      <c r="AB487" s="75">
        <v>24443</v>
      </c>
      <c r="AC487" s="75">
        <v>24148</v>
      </c>
      <c r="AD487" s="75">
        <v>775</v>
      </c>
      <c r="AE487" s="75">
        <v>625</v>
      </c>
      <c r="AF487" s="75">
        <v>103.17</v>
      </c>
      <c r="AG487" s="75">
        <v>102.59</v>
      </c>
      <c r="AH487" s="75">
        <v>104664</v>
      </c>
      <c r="AI487" s="75">
        <v>110576</v>
      </c>
      <c r="AJ487" s="75">
        <v>189645</v>
      </c>
      <c r="AK487" s="75">
        <v>154171</v>
      </c>
      <c r="AL487" s="75">
        <v>-84981</v>
      </c>
      <c r="AM487" s="75">
        <v>-43595</v>
      </c>
      <c r="AN487" s="75">
        <v>55.19</v>
      </c>
      <c r="AO487" s="75">
        <v>71.72</v>
      </c>
      <c r="AP487" s="75">
        <v>2595.87</v>
      </c>
      <c r="AQ487" s="75">
        <v>2814.73</v>
      </c>
      <c r="AR487" s="75">
        <v>5441.67</v>
      </c>
      <c r="AS487" s="75">
        <v>4213.93</v>
      </c>
      <c r="AT487" s="75">
        <v>-2845.8</v>
      </c>
      <c r="AU487" s="75">
        <v>-1399.2</v>
      </c>
      <c r="AV487" s="75">
        <v>47.7</v>
      </c>
      <c r="AW487" s="75">
        <v>66.8</v>
      </c>
      <c r="AX487" s="66">
        <v>1027.7666666666667</v>
      </c>
      <c r="AY487" s="66">
        <v>1760.6333333333334</v>
      </c>
      <c r="AZ487" s="66">
        <v>2640.0333333333333</v>
      </c>
      <c r="BA487" s="66">
        <v>2624.7</v>
      </c>
      <c r="BB487" s="66">
        <v>-1612.2666666666667</v>
      </c>
      <c r="BC487" s="66">
        <v>-864.06666666666638</v>
      </c>
      <c r="BD487" s="66">
        <v>38.930064014343252</v>
      </c>
      <c r="BE487" s="67">
        <v>67.079412250288925</v>
      </c>
      <c r="BF487" s="59">
        <f t="shared" si="102"/>
        <v>0</v>
      </c>
      <c r="BG487" s="59"/>
      <c r="BH487" s="59"/>
      <c r="BI487" s="60">
        <f t="shared" si="115"/>
        <v>31083.43533685631</v>
      </c>
      <c r="BJ487" s="59">
        <f t="shared" si="103"/>
        <v>31083.43533685631</v>
      </c>
      <c r="BK487" s="69">
        <f t="shared" si="104"/>
        <v>11456.93541984998</v>
      </c>
      <c r="BL487" s="69">
        <f t="shared" si="104"/>
        <v>19626.499917006331</v>
      </c>
      <c r="BM487" s="69">
        <f t="shared" si="105"/>
        <v>20498.79997352084</v>
      </c>
      <c r="BN487" s="69">
        <f t="shared" si="106"/>
        <v>5824.1485159090944</v>
      </c>
      <c r="BO487" s="69">
        <f t="shared" si="107"/>
        <v>14674.651457611744</v>
      </c>
      <c r="BP487" s="69">
        <f t="shared" si="108"/>
        <v>24651.809063482156</v>
      </c>
      <c r="BQ487" s="69">
        <f t="shared" si="109"/>
        <v>9977.157605870414</v>
      </c>
      <c r="BR487" s="69">
        <f t="shared" si="110"/>
        <v>14674.651457611744</v>
      </c>
      <c r="BS487" s="69">
        <f t="shared" si="111"/>
        <v>-9041.8645536708591</v>
      </c>
      <c r="BT487" s="69">
        <f t="shared" si="112"/>
        <v>-5025.3091464758254</v>
      </c>
      <c r="BU487" s="69">
        <f t="shared" si="113"/>
        <v>-14067.173700146684</v>
      </c>
      <c r="BV487" s="83">
        <f t="shared" si="101"/>
        <v>0</v>
      </c>
    </row>
    <row r="488" spans="1:74" x14ac:dyDescent="0.25">
      <c r="A488" s="72">
        <v>45</v>
      </c>
      <c r="B488" s="72">
        <v>221</v>
      </c>
      <c r="C488" s="72">
        <v>457106</v>
      </c>
      <c r="D488" s="72">
        <v>457407</v>
      </c>
      <c r="E488" s="73" t="s">
        <v>627</v>
      </c>
      <c r="F488" s="72" t="s">
        <v>630</v>
      </c>
      <c r="G488" s="76">
        <v>31</v>
      </c>
      <c r="H488" s="76">
        <v>31</v>
      </c>
      <c r="I488" s="75">
        <v>19626</v>
      </c>
      <c r="J488" s="75">
        <v>158918</v>
      </c>
      <c r="K488" s="65">
        <f t="shared" si="114"/>
        <v>178544</v>
      </c>
      <c r="L488" s="75">
        <v>38721</v>
      </c>
      <c r="M488" s="75">
        <v>174677</v>
      </c>
      <c r="N488" s="75">
        <v>-19095</v>
      </c>
      <c r="O488" s="75">
        <v>-15759</v>
      </c>
      <c r="P488" s="96">
        <v>50.69</v>
      </c>
      <c r="Q488" s="96">
        <v>90.98</v>
      </c>
      <c r="R488" s="75">
        <v>85921</v>
      </c>
      <c r="S488" s="75">
        <v>231075</v>
      </c>
      <c r="T488" s="75">
        <v>121718</v>
      </c>
      <c r="U488" s="75">
        <v>253582</v>
      </c>
      <c r="V488" s="75">
        <v>-35797</v>
      </c>
      <c r="W488" s="75">
        <v>-22507</v>
      </c>
      <c r="X488" s="75">
        <v>70.59</v>
      </c>
      <c r="Y488" s="75">
        <v>91.12</v>
      </c>
      <c r="Z488" s="75">
        <v>0</v>
      </c>
      <c r="AA488" s="75">
        <v>1</v>
      </c>
      <c r="AB488" s="75">
        <v>289</v>
      </c>
      <c r="AC488" s="75">
        <v>289</v>
      </c>
      <c r="AD488" s="75">
        <v>-289</v>
      </c>
      <c r="AE488" s="75">
        <v>-288</v>
      </c>
      <c r="AF488" s="75">
        <v>0</v>
      </c>
      <c r="AG488" s="75">
        <v>0.35</v>
      </c>
      <c r="AH488" s="75">
        <v>88464</v>
      </c>
      <c r="AI488" s="75">
        <v>233464</v>
      </c>
      <c r="AJ488" s="75">
        <v>125866</v>
      </c>
      <c r="AK488" s="75">
        <v>257630</v>
      </c>
      <c r="AL488" s="75">
        <v>-37402</v>
      </c>
      <c r="AM488" s="75">
        <v>-24166</v>
      </c>
      <c r="AN488" s="75">
        <v>70.28</v>
      </c>
      <c r="AO488" s="75">
        <v>90.62</v>
      </c>
      <c r="AP488" s="75">
        <v>2771.65</v>
      </c>
      <c r="AQ488" s="75">
        <v>7454.03</v>
      </c>
      <c r="AR488" s="75">
        <v>3926.39</v>
      </c>
      <c r="AS488" s="75">
        <v>8180.06</v>
      </c>
      <c r="AT488" s="75">
        <v>-1154.74</v>
      </c>
      <c r="AU488" s="75">
        <v>-726.03000000000065</v>
      </c>
      <c r="AV488" s="75">
        <v>70.59</v>
      </c>
      <c r="AW488" s="75">
        <v>91.12</v>
      </c>
      <c r="AX488" s="66">
        <v>633.09677419354841</v>
      </c>
      <c r="AY488" s="66">
        <v>5126.3870967741932</v>
      </c>
      <c r="AZ488" s="66">
        <v>1249.0645161290322</v>
      </c>
      <c r="BA488" s="66">
        <v>5634.7419354838712</v>
      </c>
      <c r="BB488" s="66">
        <v>-615.96774193548379</v>
      </c>
      <c r="BC488" s="66">
        <v>-508.35483870967801</v>
      </c>
      <c r="BD488" s="66">
        <v>50.685674440226236</v>
      </c>
      <c r="BE488" s="67">
        <v>90.978205487843269</v>
      </c>
      <c r="BF488" s="59">
        <f t="shared" si="102"/>
        <v>0</v>
      </c>
      <c r="BG488" s="59"/>
      <c r="BH488" s="59"/>
      <c r="BI488" s="60">
        <f t="shared" si="115"/>
        <v>66343.433256630728</v>
      </c>
      <c r="BJ488" s="59">
        <f t="shared" si="103"/>
        <v>66343.433256630728</v>
      </c>
      <c r="BK488" s="69">
        <f t="shared" si="104"/>
        <v>7292.6349868639354</v>
      </c>
      <c r="BL488" s="69">
        <f t="shared" si="104"/>
        <v>59050.798269766783</v>
      </c>
      <c r="BM488" s="69">
        <f t="shared" si="105"/>
        <v>18871.027301231137</v>
      </c>
      <c r="BN488" s="69">
        <f t="shared" si="106"/>
        <v>3707.2207950323323</v>
      </c>
      <c r="BO488" s="69">
        <f t="shared" si="107"/>
        <v>15163.806506198804</v>
      </c>
      <c r="BP488" s="69">
        <f t="shared" si="108"/>
        <v>45182.359155997445</v>
      </c>
      <c r="BQ488" s="69">
        <f t="shared" si="109"/>
        <v>30018.552649798643</v>
      </c>
      <c r="BR488" s="69">
        <f t="shared" si="110"/>
        <v>15163.806506198804</v>
      </c>
      <c r="BS488" s="69">
        <f t="shared" si="111"/>
        <v>-11578.392314367202</v>
      </c>
      <c r="BT488" s="69">
        <f t="shared" si="112"/>
        <v>13868.439113769338</v>
      </c>
      <c r="BU488" s="69">
        <f t="shared" si="113"/>
        <v>2290.0467994021365</v>
      </c>
      <c r="BV488" s="83">
        <f t="shared" si="101"/>
        <v>0</v>
      </c>
    </row>
    <row r="489" spans="1:74" x14ac:dyDescent="0.25">
      <c r="A489" s="72">
        <v>45</v>
      </c>
      <c r="B489" s="72">
        <v>223</v>
      </c>
      <c r="C489" s="72">
        <v>457407</v>
      </c>
      <c r="D489" s="72">
        <v>467606</v>
      </c>
      <c r="E489" s="73" t="s">
        <v>630</v>
      </c>
      <c r="F489" s="72" t="s">
        <v>631</v>
      </c>
      <c r="G489" s="76">
        <v>32</v>
      </c>
      <c r="H489" s="76">
        <v>32</v>
      </c>
      <c r="I489" s="75">
        <v>111901</v>
      </c>
      <c r="J489" s="75">
        <v>27051</v>
      </c>
      <c r="K489" s="65">
        <f t="shared" si="114"/>
        <v>138952</v>
      </c>
      <c r="L489" s="75">
        <v>139249</v>
      </c>
      <c r="M489" s="75">
        <v>33455</v>
      </c>
      <c r="N489" s="75">
        <v>-27348</v>
      </c>
      <c r="O489" s="75">
        <v>-6404</v>
      </c>
      <c r="P489" s="96">
        <v>80.36</v>
      </c>
      <c r="Q489" s="96">
        <v>80.86</v>
      </c>
      <c r="R489" s="75">
        <v>163134</v>
      </c>
      <c r="S489" s="75">
        <v>78350</v>
      </c>
      <c r="T489" s="75">
        <v>201572</v>
      </c>
      <c r="U489" s="75">
        <v>85925</v>
      </c>
      <c r="V489" s="75">
        <v>-38438</v>
      </c>
      <c r="W489" s="75">
        <v>-7575</v>
      </c>
      <c r="X489" s="75">
        <v>80.930000000000007</v>
      </c>
      <c r="Y489" s="75">
        <v>91.18</v>
      </c>
      <c r="Z489" s="75">
        <v>0</v>
      </c>
      <c r="AA489" s="75">
        <v>0</v>
      </c>
      <c r="AB489" s="75">
        <v>137</v>
      </c>
      <c r="AC489" s="75">
        <v>137</v>
      </c>
      <c r="AD489" s="75">
        <v>-137</v>
      </c>
      <c r="AE489" s="75">
        <v>-137</v>
      </c>
      <c r="AF489" s="75">
        <v>0</v>
      </c>
      <c r="AG489" s="75">
        <v>0</v>
      </c>
      <c r="AH489" s="75">
        <v>164823</v>
      </c>
      <c r="AI489" s="75">
        <v>79784</v>
      </c>
      <c r="AJ489" s="75">
        <v>206572</v>
      </c>
      <c r="AK489" s="75">
        <v>90825</v>
      </c>
      <c r="AL489" s="75">
        <v>-41749</v>
      </c>
      <c r="AM489" s="75">
        <v>-11041</v>
      </c>
      <c r="AN489" s="75">
        <v>79.790000000000006</v>
      </c>
      <c r="AO489" s="75">
        <v>87.84</v>
      </c>
      <c r="AP489" s="75">
        <v>5097.9399999999996</v>
      </c>
      <c r="AQ489" s="75">
        <v>2448.44</v>
      </c>
      <c r="AR489" s="75">
        <v>6299.13</v>
      </c>
      <c r="AS489" s="75">
        <v>2685.16</v>
      </c>
      <c r="AT489" s="75">
        <v>-1201.19</v>
      </c>
      <c r="AU489" s="75">
        <v>-236.72</v>
      </c>
      <c r="AV489" s="75">
        <v>80.930000000000007</v>
      </c>
      <c r="AW489" s="75">
        <v>91.18</v>
      </c>
      <c r="AX489" s="66">
        <v>3496.90625</v>
      </c>
      <c r="AY489" s="66">
        <v>845.34375</v>
      </c>
      <c r="AZ489" s="66">
        <v>4351.53125</v>
      </c>
      <c r="BA489" s="66">
        <v>1045.46875</v>
      </c>
      <c r="BB489" s="66">
        <v>-854.625</v>
      </c>
      <c r="BC489" s="66">
        <v>-200.125</v>
      </c>
      <c r="BD489" s="66">
        <v>80.360361654302721</v>
      </c>
      <c r="BE489" s="67">
        <v>80.857868778956814</v>
      </c>
      <c r="BF489" s="59">
        <f t="shared" si="102"/>
        <v>0</v>
      </c>
      <c r="BG489" s="59"/>
      <c r="BH489" s="59"/>
      <c r="BI489" s="60">
        <f t="shared" si="115"/>
        <v>51631.82598057259</v>
      </c>
      <c r="BJ489" s="59">
        <f t="shared" si="103"/>
        <v>51631.82598057259</v>
      </c>
      <c r="BK489" s="69">
        <f t="shared" si="104"/>
        <v>41580.207258996292</v>
      </c>
      <c r="BL489" s="69">
        <f t="shared" si="104"/>
        <v>10051.618721576293</v>
      </c>
      <c r="BM489" s="69">
        <f t="shared" si="105"/>
        <v>36790.315788196283</v>
      </c>
      <c r="BN489" s="69">
        <f t="shared" si="106"/>
        <v>21137.354233410424</v>
      </c>
      <c r="BO489" s="69">
        <f t="shared" si="107"/>
        <v>15652.961554785861</v>
      </c>
      <c r="BP489" s="69">
        <f t="shared" si="108"/>
        <v>20762.715438736723</v>
      </c>
      <c r="BQ489" s="69">
        <f t="shared" si="109"/>
        <v>5109.7538839508616</v>
      </c>
      <c r="BR489" s="69">
        <f t="shared" si="110"/>
        <v>15652.961554785861</v>
      </c>
      <c r="BS489" s="69">
        <f t="shared" si="111"/>
        <v>4789.8914708000084</v>
      </c>
      <c r="BT489" s="69">
        <f t="shared" si="112"/>
        <v>-10711.09671716043</v>
      </c>
      <c r="BU489" s="69">
        <f t="shared" si="113"/>
        <v>-5921.2052463604214</v>
      </c>
      <c r="BV489" s="83">
        <f t="shared" si="101"/>
        <v>0</v>
      </c>
    </row>
    <row r="490" spans="1:74" x14ac:dyDescent="0.25">
      <c r="A490" s="72">
        <v>45</v>
      </c>
      <c r="B490" s="72">
        <v>225</v>
      </c>
      <c r="C490" s="72">
        <v>467201</v>
      </c>
      <c r="D490" s="72">
        <v>414115</v>
      </c>
      <c r="E490" s="73" t="s">
        <v>626</v>
      </c>
      <c r="F490" s="72" t="s">
        <v>632</v>
      </c>
      <c r="G490" s="76">
        <v>53</v>
      </c>
      <c r="H490" s="76">
        <v>53</v>
      </c>
      <c r="I490" s="75">
        <v>1581065</v>
      </c>
      <c r="J490" s="75">
        <v>482153</v>
      </c>
      <c r="K490" s="65">
        <f t="shared" si="114"/>
        <v>2063218</v>
      </c>
      <c r="L490" s="75">
        <v>1618260</v>
      </c>
      <c r="M490" s="75">
        <v>486710</v>
      </c>
      <c r="N490" s="75">
        <v>-37195</v>
      </c>
      <c r="O490" s="75">
        <v>-4557</v>
      </c>
      <c r="P490" s="96">
        <v>97.7</v>
      </c>
      <c r="Q490" s="96">
        <v>99.06</v>
      </c>
      <c r="R490" s="75">
        <v>2181264</v>
      </c>
      <c r="S490" s="75">
        <v>1069830</v>
      </c>
      <c r="T490" s="75">
        <v>2242940</v>
      </c>
      <c r="U490" s="75">
        <v>1084831</v>
      </c>
      <c r="V490" s="75">
        <v>-61676</v>
      </c>
      <c r="W490" s="75">
        <v>-15001</v>
      </c>
      <c r="X490" s="75">
        <v>97.25</v>
      </c>
      <c r="Y490" s="75">
        <v>98.62</v>
      </c>
      <c r="Z490" s="75">
        <v>76014</v>
      </c>
      <c r="AA490" s="75">
        <v>75560</v>
      </c>
      <c r="AB490" s="75">
        <v>72977</v>
      </c>
      <c r="AC490" s="75">
        <v>72900</v>
      </c>
      <c r="AD490" s="75">
        <v>3037</v>
      </c>
      <c r="AE490" s="75">
        <v>2660</v>
      </c>
      <c r="AF490" s="75">
        <v>104.16</v>
      </c>
      <c r="AG490" s="75">
        <v>103.65</v>
      </c>
      <c r="AH490" s="75">
        <v>2259448</v>
      </c>
      <c r="AI490" s="75">
        <v>1147373</v>
      </c>
      <c r="AJ490" s="75">
        <v>2322789</v>
      </c>
      <c r="AK490" s="75">
        <v>1163795</v>
      </c>
      <c r="AL490" s="75">
        <v>-63341</v>
      </c>
      <c r="AM490" s="75">
        <v>-16422</v>
      </c>
      <c r="AN490" s="75">
        <v>97.27</v>
      </c>
      <c r="AO490" s="75">
        <v>98.59</v>
      </c>
      <c r="AP490" s="75">
        <v>41155.919999999998</v>
      </c>
      <c r="AQ490" s="75">
        <v>20185.47</v>
      </c>
      <c r="AR490" s="75">
        <v>42319.62</v>
      </c>
      <c r="AS490" s="75">
        <v>20468.509999999998</v>
      </c>
      <c r="AT490" s="75">
        <v>-1163.7</v>
      </c>
      <c r="AU490" s="75">
        <v>-283.03999999999724</v>
      </c>
      <c r="AV490" s="75">
        <v>97.25</v>
      </c>
      <c r="AW490" s="75">
        <v>98.62</v>
      </c>
      <c r="AX490" s="66">
        <v>29831.415094339623</v>
      </c>
      <c r="AY490" s="66">
        <v>9097.2264150943392</v>
      </c>
      <c r="AZ490" s="66">
        <v>30533.207547169812</v>
      </c>
      <c r="BA490" s="66">
        <v>9183.2075471698117</v>
      </c>
      <c r="BB490" s="66">
        <v>-701.79245283018827</v>
      </c>
      <c r="BC490" s="66">
        <v>-85.981132075472487</v>
      </c>
      <c r="BD490" s="66">
        <v>97.701543633285141</v>
      </c>
      <c r="BE490" s="67">
        <v>99.063713504961882</v>
      </c>
      <c r="BF490" s="59">
        <f t="shared" si="102"/>
        <v>0</v>
      </c>
      <c r="BG490" s="59"/>
      <c r="BH490" s="59"/>
      <c r="BI490" s="60">
        <f t="shared" si="115"/>
        <v>766651.16540953005</v>
      </c>
      <c r="BJ490" s="59">
        <f t="shared" si="103"/>
        <v>766651.16540953005</v>
      </c>
      <c r="BK490" s="69">
        <f t="shared" si="104"/>
        <v>587492.60855528526</v>
      </c>
      <c r="BL490" s="69">
        <f t="shared" si="104"/>
        <v>179158.55685424473</v>
      </c>
      <c r="BM490" s="69">
        <f t="shared" si="105"/>
        <v>324577.87457591883</v>
      </c>
      <c r="BN490" s="69">
        <f t="shared" si="106"/>
        <v>298652.65700080473</v>
      </c>
      <c r="BO490" s="69">
        <f t="shared" si="107"/>
        <v>25925.217575114082</v>
      </c>
      <c r="BP490" s="69">
        <f t="shared" si="108"/>
        <v>117000.71069583273</v>
      </c>
      <c r="BQ490" s="69">
        <f t="shared" si="109"/>
        <v>91075.493120718646</v>
      </c>
      <c r="BR490" s="69">
        <f t="shared" si="110"/>
        <v>25925.217575114082</v>
      </c>
      <c r="BS490" s="69">
        <f t="shared" si="111"/>
        <v>262914.73397936643</v>
      </c>
      <c r="BT490" s="69">
        <f t="shared" si="112"/>
        <v>62157.846158411994</v>
      </c>
      <c r="BU490" s="69">
        <f t="shared" si="113"/>
        <v>325072.58013777842</v>
      </c>
      <c r="BV490" s="83">
        <f t="shared" si="101"/>
        <v>0</v>
      </c>
    </row>
    <row r="491" spans="1:74" x14ac:dyDescent="0.25">
      <c r="A491" s="72">
        <v>45</v>
      </c>
      <c r="B491" s="72">
        <v>227</v>
      </c>
      <c r="C491" s="72">
        <v>467703</v>
      </c>
      <c r="D491" s="72">
        <v>467606</v>
      </c>
      <c r="E491" s="73" t="s">
        <v>633</v>
      </c>
      <c r="F491" s="72" t="s">
        <v>631</v>
      </c>
      <c r="G491" s="76">
        <v>28</v>
      </c>
      <c r="H491" s="76">
        <v>28</v>
      </c>
      <c r="I491" s="75">
        <v>296618</v>
      </c>
      <c r="J491" s="75">
        <v>13096</v>
      </c>
      <c r="K491" s="65">
        <f t="shared" si="114"/>
        <v>309714</v>
      </c>
      <c r="L491" s="75">
        <v>263787</v>
      </c>
      <c r="M491" s="75">
        <v>10882</v>
      </c>
      <c r="N491" s="75">
        <v>32831</v>
      </c>
      <c r="O491" s="75">
        <v>2214</v>
      </c>
      <c r="P491" s="96">
        <v>112.45</v>
      </c>
      <c r="Q491" s="96">
        <v>120.35</v>
      </c>
      <c r="R491" s="75">
        <v>402386</v>
      </c>
      <c r="S491" s="75">
        <v>121659</v>
      </c>
      <c r="T491" s="75">
        <v>358298</v>
      </c>
      <c r="U491" s="75">
        <v>106016</v>
      </c>
      <c r="V491" s="75">
        <v>44088</v>
      </c>
      <c r="W491" s="75">
        <v>15643</v>
      </c>
      <c r="X491" s="75">
        <v>112.3</v>
      </c>
      <c r="Y491" s="75">
        <v>114.76</v>
      </c>
      <c r="Z491" s="75">
        <v>2376</v>
      </c>
      <c r="AA491" s="75">
        <v>2390</v>
      </c>
      <c r="AB491" s="75">
        <v>2273</v>
      </c>
      <c r="AC491" s="75">
        <v>2235</v>
      </c>
      <c r="AD491" s="75">
        <v>103</v>
      </c>
      <c r="AE491" s="75">
        <v>155</v>
      </c>
      <c r="AF491" s="75">
        <v>104.53</v>
      </c>
      <c r="AG491" s="75">
        <v>106.94</v>
      </c>
      <c r="AH491" s="75">
        <v>405016</v>
      </c>
      <c r="AI491" s="75">
        <v>124333</v>
      </c>
      <c r="AJ491" s="75">
        <v>362925</v>
      </c>
      <c r="AK491" s="75">
        <v>111734</v>
      </c>
      <c r="AL491" s="75">
        <v>42091</v>
      </c>
      <c r="AM491" s="75">
        <v>12599</v>
      </c>
      <c r="AN491" s="75">
        <v>111.6</v>
      </c>
      <c r="AO491" s="75">
        <v>111.28</v>
      </c>
      <c r="AP491" s="75">
        <v>14370.93</v>
      </c>
      <c r="AQ491" s="75">
        <v>4344.96</v>
      </c>
      <c r="AR491" s="75">
        <v>12796.36</v>
      </c>
      <c r="AS491" s="75">
        <v>3786.29</v>
      </c>
      <c r="AT491" s="75">
        <v>1574.57</v>
      </c>
      <c r="AU491" s="75">
        <v>558.66999999999996</v>
      </c>
      <c r="AV491" s="75">
        <v>112.3</v>
      </c>
      <c r="AW491" s="75">
        <v>114.76</v>
      </c>
      <c r="AX491" s="66">
        <v>10593.5</v>
      </c>
      <c r="AY491" s="66">
        <v>467.71428571428572</v>
      </c>
      <c r="AZ491" s="66">
        <v>9420.9642857142862</v>
      </c>
      <c r="BA491" s="66">
        <v>388.64285714285717</v>
      </c>
      <c r="BB491" s="66">
        <v>1172.5357142857138</v>
      </c>
      <c r="BC491" s="66">
        <v>79.071428571428555</v>
      </c>
      <c r="BD491" s="66">
        <v>112.44602652897981</v>
      </c>
      <c r="BE491" s="67">
        <v>120.34552471972064</v>
      </c>
      <c r="BF491" s="59">
        <f t="shared" si="102"/>
        <v>0</v>
      </c>
      <c r="BG491" s="59"/>
      <c r="BH491" s="59"/>
      <c r="BI491" s="60">
        <f t="shared" si="115"/>
        <v>115083.62133504418</v>
      </c>
      <c r="BJ491" s="59">
        <f t="shared" si="103"/>
        <v>115083.62133504418</v>
      </c>
      <c r="BK491" s="69">
        <f t="shared" si="104"/>
        <v>110217.40571352323</v>
      </c>
      <c r="BL491" s="69">
        <f t="shared" si="104"/>
        <v>4866.215621520947</v>
      </c>
      <c r="BM491" s="69">
        <f t="shared" si="105"/>
        <v>69725.507659270821</v>
      </c>
      <c r="BN491" s="69">
        <f t="shared" si="106"/>
        <v>56029.166298833195</v>
      </c>
      <c r="BO491" s="69">
        <f t="shared" si="107"/>
        <v>13696.341360437629</v>
      </c>
      <c r="BP491" s="69">
        <f t="shared" si="108"/>
        <v>16170.08861060289</v>
      </c>
      <c r="BQ491" s="69">
        <f t="shared" si="109"/>
        <v>2473.7472501652614</v>
      </c>
      <c r="BR491" s="69">
        <f t="shared" si="110"/>
        <v>13696.341360437629</v>
      </c>
      <c r="BS491" s="69">
        <f t="shared" si="111"/>
        <v>40491.898054252408</v>
      </c>
      <c r="BT491" s="69">
        <f t="shared" si="112"/>
        <v>-11303.872989081943</v>
      </c>
      <c r="BU491" s="69">
        <f t="shared" si="113"/>
        <v>29188.025065170463</v>
      </c>
      <c r="BV491" s="83">
        <f t="shared" si="101"/>
        <v>0</v>
      </c>
    </row>
    <row r="492" spans="1:74" x14ac:dyDescent="0.25">
      <c r="A492" s="72">
        <v>45</v>
      </c>
      <c r="B492" s="72">
        <v>229</v>
      </c>
      <c r="C492" s="72">
        <v>465302</v>
      </c>
      <c r="D492" s="72">
        <v>466001</v>
      </c>
      <c r="E492" s="73" t="s">
        <v>634</v>
      </c>
      <c r="F492" s="72" t="s">
        <v>635</v>
      </c>
      <c r="G492" s="76">
        <v>58</v>
      </c>
      <c r="H492" s="76">
        <v>58</v>
      </c>
      <c r="I492" s="75">
        <v>478880</v>
      </c>
      <c r="J492" s="75">
        <v>727350</v>
      </c>
      <c r="K492" s="65">
        <f t="shared" si="114"/>
        <v>1206230</v>
      </c>
      <c r="L492" s="75">
        <v>411529</v>
      </c>
      <c r="M492" s="75">
        <v>621708</v>
      </c>
      <c r="N492" s="75">
        <v>67351</v>
      </c>
      <c r="O492" s="75">
        <v>105642</v>
      </c>
      <c r="P492" s="96">
        <v>116.37</v>
      </c>
      <c r="Q492" s="96">
        <v>116.99</v>
      </c>
      <c r="R492" s="75">
        <v>783567</v>
      </c>
      <c r="S492" s="75">
        <v>1057849</v>
      </c>
      <c r="T492" s="75">
        <v>698231</v>
      </c>
      <c r="U492" s="75">
        <v>936346</v>
      </c>
      <c r="V492" s="75">
        <v>85336</v>
      </c>
      <c r="W492" s="75">
        <v>121503</v>
      </c>
      <c r="X492" s="75">
        <v>112.22</v>
      </c>
      <c r="Y492" s="75">
        <v>112.98</v>
      </c>
      <c r="Z492" s="75">
        <v>54651</v>
      </c>
      <c r="AA492" s="75">
        <v>54293</v>
      </c>
      <c r="AB492" s="75">
        <v>53619</v>
      </c>
      <c r="AC492" s="75">
        <v>52940</v>
      </c>
      <c r="AD492" s="75">
        <v>1032</v>
      </c>
      <c r="AE492" s="75">
        <v>1353</v>
      </c>
      <c r="AF492" s="75">
        <v>101.92</v>
      </c>
      <c r="AG492" s="75">
        <v>102.56</v>
      </c>
      <c r="AH492" s="75">
        <v>844133</v>
      </c>
      <c r="AI492" s="75">
        <v>1117836</v>
      </c>
      <c r="AJ492" s="75">
        <v>762563</v>
      </c>
      <c r="AK492" s="75">
        <v>995492</v>
      </c>
      <c r="AL492" s="75">
        <v>81570</v>
      </c>
      <c r="AM492" s="75">
        <v>122344</v>
      </c>
      <c r="AN492" s="75">
        <v>110.7</v>
      </c>
      <c r="AO492" s="75">
        <v>112.29</v>
      </c>
      <c r="AP492" s="75">
        <v>13509.78</v>
      </c>
      <c r="AQ492" s="75">
        <v>18238.78</v>
      </c>
      <c r="AR492" s="75">
        <v>12038.47</v>
      </c>
      <c r="AS492" s="75">
        <v>16143.9</v>
      </c>
      <c r="AT492" s="75">
        <v>1471.31</v>
      </c>
      <c r="AU492" s="75">
        <v>2094.88</v>
      </c>
      <c r="AV492" s="75">
        <v>112.22</v>
      </c>
      <c r="AW492" s="75">
        <v>112.98</v>
      </c>
      <c r="AX492" s="66">
        <v>8256.5517241379312</v>
      </c>
      <c r="AY492" s="66">
        <v>12540.51724137931</v>
      </c>
      <c r="AZ492" s="66">
        <v>7095.3275862068967</v>
      </c>
      <c r="BA492" s="66">
        <v>10719.103448275862</v>
      </c>
      <c r="BB492" s="66">
        <v>1161.2241379310344</v>
      </c>
      <c r="BC492" s="66">
        <v>1821.4137931034475</v>
      </c>
      <c r="BD492" s="66">
        <v>116.36603981736403</v>
      </c>
      <c r="BE492" s="67">
        <v>116.99222142870929</v>
      </c>
      <c r="BF492" s="59">
        <f t="shared" si="102"/>
        <v>0</v>
      </c>
      <c r="BG492" s="59"/>
      <c r="BH492" s="59"/>
      <c r="BI492" s="60">
        <f t="shared" si="115"/>
        <v>448211.30644068506</v>
      </c>
      <c r="BJ492" s="59">
        <f t="shared" si="103"/>
        <v>448211.30644068506</v>
      </c>
      <c r="BK492" s="69">
        <f t="shared" si="104"/>
        <v>177942.37452916548</v>
      </c>
      <c r="BL492" s="69">
        <f t="shared" si="104"/>
        <v>270268.93191151961</v>
      </c>
      <c r="BM492" s="69">
        <f t="shared" si="105"/>
        <v>118828.238019572</v>
      </c>
      <c r="BN492" s="69">
        <f t="shared" si="106"/>
        <v>90457.24520152263</v>
      </c>
      <c r="BO492" s="69">
        <f t="shared" si="107"/>
        <v>28370.992818049373</v>
      </c>
      <c r="BP492" s="69">
        <f t="shared" si="108"/>
        <v>165762.56752847263</v>
      </c>
      <c r="BQ492" s="69">
        <f t="shared" si="109"/>
        <v>137391.57471042324</v>
      </c>
      <c r="BR492" s="69">
        <f t="shared" si="110"/>
        <v>28370.992818049373</v>
      </c>
      <c r="BS492" s="69">
        <f t="shared" si="111"/>
        <v>59114.136509593474</v>
      </c>
      <c r="BT492" s="69">
        <f t="shared" si="112"/>
        <v>104506.36438304698</v>
      </c>
      <c r="BU492" s="69">
        <f t="shared" si="113"/>
        <v>163620.50089264044</v>
      </c>
      <c r="BV492" s="83">
        <f t="shared" si="101"/>
        <v>0</v>
      </c>
    </row>
    <row r="493" spans="1:74" x14ac:dyDescent="0.25">
      <c r="A493" s="72">
        <v>45</v>
      </c>
      <c r="B493" s="72">
        <v>233</v>
      </c>
      <c r="C493" s="72">
        <v>466001</v>
      </c>
      <c r="D493" s="72">
        <v>466603</v>
      </c>
      <c r="E493" s="73" t="s">
        <v>635</v>
      </c>
      <c r="F493" s="72" t="s">
        <v>628</v>
      </c>
      <c r="G493" s="76">
        <v>59</v>
      </c>
      <c r="H493" s="76">
        <v>59</v>
      </c>
      <c r="I493" s="75">
        <v>490125</v>
      </c>
      <c r="J493" s="75">
        <v>784297</v>
      </c>
      <c r="K493" s="65">
        <f t="shared" si="114"/>
        <v>1274422</v>
      </c>
      <c r="L493" s="75">
        <v>435136</v>
      </c>
      <c r="M493" s="75">
        <v>677212</v>
      </c>
      <c r="N493" s="75">
        <v>54989</v>
      </c>
      <c r="O493" s="75">
        <v>107085</v>
      </c>
      <c r="P493" s="96">
        <v>112.64</v>
      </c>
      <c r="Q493" s="96">
        <v>115.81</v>
      </c>
      <c r="R493" s="75">
        <v>819778</v>
      </c>
      <c r="S493" s="75">
        <v>1138270</v>
      </c>
      <c r="T493" s="75">
        <v>749469</v>
      </c>
      <c r="U493" s="75">
        <v>1016824</v>
      </c>
      <c r="V493" s="75">
        <v>70309</v>
      </c>
      <c r="W493" s="75">
        <v>121446</v>
      </c>
      <c r="X493" s="75">
        <v>109.38</v>
      </c>
      <c r="Y493" s="75">
        <v>111.94</v>
      </c>
      <c r="Z493" s="75">
        <v>55692</v>
      </c>
      <c r="AA493" s="75">
        <v>55407</v>
      </c>
      <c r="AB493" s="75">
        <v>54261</v>
      </c>
      <c r="AC493" s="75">
        <v>53870</v>
      </c>
      <c r="AD493" s="75">
        <v>1431</v>
      </c>
      <c r="AE493" s="75">
        <v>1537</v>
      </c>
      <c r="AF493" s="75">
        <v>102.64</v>
      </c>
      <c r="AG493" s="75">
        <v>102.85</v>
      </c>
      <c r="AH493" s="75">
        <v>880371</v>
      </c>
      <c r="AI493" s="75">
        <v>1199090</v>
      </c>
      <c r="AJ493" s="75">
        <v>812662</v>
      </c>
      <c r="AK493" s="75">
        <v>1082341</v>
      </c>
      <c r="AL493" s="75">
        <v>67709</v>
      </c>
      <c r="AM493" s="75">
        <v>116749</v>
      </c>
      <c r="AN493" s="75">
        <v>108.33</v>
      </c>
      <c r="AO493" s="75">
        <v>110.79</v>
      </c>
      <c r="AP493" s="75">
        <v>13894.54</v>
      </c>
      <c r="AQ493" s="75">
        <v>19292.71</v>
      </c>
      <c r="AR493" s="75">
        <v>12702.86</v>
      </c>
      <c r="AS493" s="75">
        <v>17234.310000000001</v>
      </c>
      <c r="AT493" s="75">
        <v>1191.68</v>
      </c>
      <c r="AU493" s="75">
        <v>2058.4</v>
      </c>
      <c r="AV493" s="75">
        <v>109.38</v>
      </c>
      <c r="AW493" s="75">
        <v>111.94</v>
      </c>
      <c r="AX493" s="66">
        <v>8307.203389830509</v>
      </c>
      <c r="AY493" s="66">
        <v>13293.169491525423</v>
      </c>
      <c r="AZ493" s="66">
        <v>7375.1864406779659</v>
      </c>
      <c r="BA493" s="66">
        <v>11478.169491525423</v>
      </c>
      <c r="BB493" s="66">
        <v>932.01694915254302</v>
      </c>
      <c r="BC493" s="66">
        <v>1815</v>
      </c>
      <c r="BD493" s="66">
        <v>112.63719848507134</v>
      </c>
      <c r="BE493" s="67">
        <v>115.81262588377052</v>
      </c>
      <c r="BF493" s="59">
        <f t="shared" si="102"/>
        <v>0</v>
      </c>
      <c r="BG493" s="59"/>
      <c r="BH493" s="59"/>
      <c r="BI493" s="60">
        <f t="shared" si="115"/>
        <v>473550.11032452411</v>
      </c>
      <c r="BJ493" s="59">
        <f t="shared" si="103"/>
        <v>473550.11032452411</v>
      </c>
      <c r="BK493" s="69">
        <f t="shared" si="104"/>
        <v>182120.79501358842</v>
      </c>
      <c r="BL493" s="69">
        <f t="shared" si="104"/>
        <v>291429.31531093572</v>
      </c>
      <c r="BM493" s="69">
        <f t="shared" si="105"/>
        <v>121441.49873615756</v>
      </c>
      <c r="BN493" s="69">
        <f t="shared" si="106"/>
        <v>92581.350869521135</v>
      </c>
      <c r="BO493" s="69">
        <f t="shared" si="107"/>
        <v>28860.147866636431</v>
      </c>
      <c r="BP493" s="69">
        <f t="shared" si="108"/>
        <v>177008.63191236521</v>
      </c>
      <c r="BQ493" s="69">
        <f t="shared" si="109"/>
        <v>148148.48404572878</v>
      </c>
      <c r="BR493" s="69">
        <f t="shared" si="110"/>
        <v>28860.147866636431</v>
      </c>
      <c r="BS493" s="69">
        <f t="shared" si="111"/>
        <v>60679.296277430854</v>
      </c>
      <c r="BT493" s="69">
        <f t="shared" si="112"/>
        <v>114420.68339857052</v>
      </c>
      <c r="BU493" s="69">
        <f t="shared" si="113"/>
        <v>175099.97967600136</v>
      </c>
      <c r="BV493" s="83">
        <f t="shared" si="101"/>
        <v>0</v>
      </c>
    </row>
    <row r="494" spans="1:74" x14ac:dyDescent="0.25">
      <c r="A494" s="72">
        <v>45</v>
      </c>
      <c r="B494" s="72">
        <v>235</v>
      </c>
      <c r="C494" s="72">
        <v>459402</v>
      </c>
      <c r="D494" s="72">
        <v>466603</v>
      </c>
      <c r="E494" s="73" t="s">
        <v>609</v>
      </c>
      <c r="F494" s="72" t="s">
        <v>628</v>
      </c>
      <c r="G494" s="76">
        <v>139</v>
      </c>
      <c r="H494" s="76">
        <v>139</v>
      </c>
      <c r="I494" s="75">
        <v>8479</v>
      </c>
      <c r="J494" s="75">
        <v>455</v>
      </c>
      <c r="K494" s="65">
        <f t="shared" si="114"/>
        <v>8934</v>
      </c>
      <c r="L494" s="75">
        <v>7393</v>
      </c>
      <c r="M494" s="75">
        <v>136</v>
      </c>
      <c r="N494" s="75">
        <v>1086</v>
      </c>
      <c r="O494" s="75">
        <v>319</v>
      </c>
      <c r="P494" s="96">
        <v>114.69</v>
      </c>
      <c r="Q494" s="96">
        <v>334.56</v>
      </c>
      <c r="R494" s="75">
        <v>16193</v>
      </c>
      <c r="S494" s="75">
        <v>3624</v>
      </c>
      <c r="T494" s="75">
        <v>10266</v>
      </c>
      <c r="U494" s="75">
        <v>2839</v>
      </c>
      <c r="V494" s="75">
        <v>5927</v>
      </c>
      <c r="W494" s="75">
        <v>785</v>
      </c>
      <c r="X494" s="75">
        <v>157.72999999999999</v>
      </c>
      <c r="Y494" s="75">
        <v>127.65</v>
      </c>
      <c r="Z494" s="75">
        <v>37619</v>
      </c>
      <c r="AA494" s="75">
        <v>37580</v>
      </c>
      <c r="AB494" s="75">
        <v>39203</v>
      </c>
      <c r="AC494" s="75">
        <v>38990</v>
      </c>
      <c r="AD494" s="75">
        <v>-1584</v>
      </c>
      <c r="AE494" s="75">
        <v>-1410</v>
      </c>
      <c r="AF494" s="75">
        <v>95.96</v>
      </c>
      <c r="AG494" s="75">
        <v>96.38</v>
      </c>
      <c r="AH494" s="75">
        <v>57690</v>
      </c>
      <c r="AI494" s="75">
        <v>42829</v>
      </c>
      <c r="AJ494" s="75">
        <v>74084</v>
      </c>
      <c r="AK494" s="75">
        <v>49757</v>
      </c>
      <c r="AL494" s="75">
        <v>-16394</v>
      </c>
      <c r="AM494" s="75">
        <v>-6928</v>
      </c>
      <c r="AN494" s="75">
        <v>77.87</v>
      </c>
      <c r="AO494" s="75">
        <v>86.08</v>
      </c>
      <c r="AP494" s="75">
        <v>116.5</v>
      </c>
      <c r="AQ494" s="75">
        <v>26.07</v>
      </c>
      <c r="AR494" s="75">
        <v>73.86</v>
      </c>
      <c r="AS494" s="75">
        <v>20.420000000000002</v>
      </c>
      <c r="AT494" s="75">
        <v>42.64</v>
      </c>
      <c r="AU494" s="75">
        <v>5.65</v>
      </c>
      <c r="AV494" s="75">
        <v>157.72999999999999</v>
      </c>
      <c r="AW494" s="75">
        <v>127.67</v>
      </c>
      <c r="AX494" s="66">
        <v>61</v>
      </c>
      <c r="AY494" s="66">
        <v>3.2733812949640289</v>
      </c>
      <c r="AZ494" s="66">
        <v>53.187050359712231</v>
      </c>
      <c r="BA494" s="66">
        <v>0.97841726618705038</v>
      </c>
      <c r="BB494" s="66">
        <v>7.8129496402877692</v>
      </c>
      <c r="BC494" s="66">
        <v>2.2949640287769784</v>
      </c>
      <c r="BD494" s="66">
        <v>114.68957121601515</v>
      </c>
      <c r="BE494" s="67">
        <v>334.55882352941177</v>
      </c>
      <c r="BF494" s="59">
        <f t="shared" si="102"/>
        <v>0</v>
      </c>
      <c r="BG494" s="59"/>
      <c r="BH494" s="59"/>
      <c r="BI494" s="60">
        <f t="shared" si="115"/>
        <v>3319.6984088781414</v>
      </c>
      <c r="BJ494" s="59">
        <f t="shared" si="103"/>
        <v>3319.6984088781414</v>
      </c>
      <c r="BK494" s="69">
        <f t="shared" si="104"/>
        <v>3150.629371936172</v>
      </c>
      <c r="BL494" s="69">
        <f t="shared" si="104"/>
        <v>169.06903694196936</v>
      </c>
      <c r="BM494" s="69">
        <f t="shared" si="105"/>
        <v>69594.178428475192</v>
      </c>
      <c r="BN494" s="69">
        <f t="shared" si="106"/>
        <v>1601.6266748741029</v>
      </c>
      <c r="BO494" s="69">
        <f t="shared" si="107"/>
        <v>67992.551753601088</v>
      </c>
      <c r="BP494" s="69">
        <f t="shared" si="108"/>
        <v>68078.498225716641</v>
      </c>
      <c r="BQ494" s="69">
        <f t="shared" si="109"/>
        <v>85.946472115546271</v>
      </c>
      <c r="BR494" s="69">
        <f t="shared" si="110"/>
        <v>67992.551753601088</v>
      </c>
      <c r="BS494" s="69">
        <f t="shared" si="111"/>
        <v>-66443.549056539021</v>
      </c>
      <c r="BT494" s="69">
        <f t="shared" si="112"/>
        <v>-67909.429188774666</v>
      </c>
      <c r="BU494" s="69">
        <f t="shared" si="113"/>
        <v>-134352.97824531369</v>
      </c>
      <c r="BV494" s="83">
        <f t="shared" si="101"/>
        <v>0</v>
      </c>
    </row>
    <row r="495" spans="1:74" x14ac:dyDescent="0.25">
      <c r="A495" s="72">
        <v>45</v>
      </c>
      <c r="B495" s="72">
        <v>237</v>
      </c>
      <c r="C495" s="72">
        <v>466603</v>
      </c>
      <c r="D495" s="72">
        <v>466641</v>
      </c>
      <c r="E495" s="73" t="s">
        <v>628</v>
      </c>
      <c r="F495" s="72" t="s">
        <v>636</v>
      </c>
      <c r="G495" s="76">
        <v>9</v>
      </c>
      <c r="H495" s="76">
        <v>9</v>
      </c>
      <c r="I495" s="75">
        <v>40497</v>
      </c>
      <c r="J495" s="75">
        <v>13137</v>
      </c>
      <c r="K495" s="65">
        <f t="shared" si="114"/>
        <v>53634</v>
      </c>
      <c r="L495" s="75">
        <v>29033</v>
      </c>
      <c r="M495" s="75">
        <v>6935</v>
      </c>
      <c r="N495" s="75">
        <v>11464</v>
      </c>
      <c r="O495" s="75">
        <v>6202</v>
      </c>
      <c r="P495" s="96">
        <v>139.49</v>
      </c>
      <c r="Q495" s="96">
        <v>189.43</v>
      </c>
      <c r="R495" s="75">
        <v>57213</v>
      </c>
      <c r="S495" s="75">
        <v>31119</v>
      </c>
      <c r="T495" s="75">
        <v>40931</v>
      </c>
      <c r="U495" s="75">
        <v>19233</v>
      </c>
      <c r="V495" s="75">
        <v>16282</v>
      </c>
      <c r="W495" s="75">
        <v>11886</v>
      </c>
      <c r="X495" s="75">
        <v>139.78</v>
      </c>
      <c r="Y495" s="75">
        <v>161.80000000000001</v>
      </c>
      <c r="Z495" s="75">
        <v>10538</v>
      </c>
      <c r="AA495" s="75">
        <v>10602</v>
      </c>
      <c r="AB495" s="75">
        <v>9142</v>
      </c>
      <c r="AC495" s="75">
        <v>9168</v>
      </c>
      <c r="AD495" s="75">
        <v>1396</v>
      </c>
      <c r="AE495" s="75">
        <v>1434</v>
      </c>
      <c r="AF495" s="75">
        <v>115.27</v>
      </c>
      <c r="AG495" s="75">
        <v>115.64</v>
      </c>
      <c r="AH495" s="75">
        <v>67767</v>
      </c>
      <c r="AI495" s="75">
        <v>41742</v>
      </c>
      <c r="AJ495" s="75">
        <v>50124</v>
      </c>
      <c r="AK495" s="75">
        <v>28469</v>
      </c>
      <c r="AL495" s="75">
        <v>17643</v>
      </c>
      <c r="AM495" s="75">
        <v>13273</v>
      </c>
      <c r="AN495" s="75">
        <v>135.19999999999999</v>
      </c>
      <c r="AO495" s="75">
        <v>146.62</v>
      </c>
      <c r="AP495" s="75">
        <v>6357</v>
      </c>
      <c r="AQ495" s="75">
        <v>3457.67</v>
      </c>
      <c r="AR495" s="75">
        <v>4547.8900000000003</v>
      </c>
      <c r="AS495" s="75">
        <v>2137</v>
      </c>
      <c r="AT495" s="75">
        <v>1809.11</v>
      </c>
      <c r="AU495" s="75">
        <v>1320.67</v>
      </c>
      <c r="AV495" s="75">
        <v>139.78</v>
      </c>
      <c r="AW495" s="75">
        <v>161.80000000000001</v>
      </c>
      <c r="AX495" s="66">
        <v>4499.666666666667</v>
      </c>
      <c r="AY495" s="66">
        <v>1459.6666666666667</v>
      </c>
      <c r="AZ495" s="66">
        <v>3225.8888888888887</v>
      </c>
      <c r="BA495" s="66">
        <v>770.55555555555554</v>
      </c>
      <c r="BB495" s="66">
        <v>1273.7777777777783</v>
      </c>
      <c r="BC495" s="66">
        <v>689.1111111111112</v>
      </c>
      <c r="BD495" s="66">
        <v>139.48610202183724</v>
      </c>
      <c r="BE495" s="67">
        <v>189.4304253785148</v>
      </c>
      <c r="BF495" s="59">
        <f t="shared" si="102"/>
        <v>0</v>
      </c>
      <c r="BG495" s="59"/>
      <c r="BH495" s="59"/>
      <c r="BI495" s="60">
        <f t="shared" si="115"/>
        <v>19929.337862297987</v>
      </c>
      <c r="BJ495" s="59">
        <f t="shared" si="103"/>
        <v>19929.337862297987</v>
      </c>
      <c r="BK495" s="69">
        <f t="shared" si="104"/>
        <v>15047.887448437215</v>
      </c>
      <c r="BL495" s="69">
        <f t="shared" si="104"/>
        <v>4881.4504138607726</v>
      </c>
      <c r="BM495" s="69">
        <f t="shared" si="105"/>
        <v>12052.009242257758</v>
      </c>
      <c r="BN495" s="69">
        <f t="shared" si="106"/>
        <v>7649.6138049742358</v>
      </c>
      <c r="BO495" s="69">
        <f t="shared" si="107"/>
        <v>4402.3954372835233</v>
      </c>
      <c r="BP495" s="69">
        <f t="shared" si="108"/>
        <v>6883.8873146064489</v>
      </c>
      <c r="BQ495" s="69">
        <f t="shared" si="109"/>
        <v>2481.491877322926</v>
      </c>
      <c r="BR495" s="69">
        <f t="shared" si="110"/>
        <v>4402.3954372835233</v>
      </c>
      <c r="BS495" s="69">
        <f t="shared" si="111"/>
        <v>2995.8782061794573</v>
      </c>
      <c r="BT495" s="69">
        <f t="shared" si="112"/>
        <v>-2002.4369007456762</v>
      </c>
      <c r="BU495" s="69">
        <f t="shared" si="113"/>
        <v>993.44130543378105</v>
      </c>
      <c r="BV495" s="83">
        <f t="shared" si="101"/>
        <v>0</v>
      </c>
    </row>
    <row r="496" spans="1:74" ht="15" customHeight="1" x14ac:dyDescent="0.25">
      <c r="A496" s="72">
        <v>45</v>
      </c>
      <c r="B496" s="72">
        <v>239</v>
      </c>
      <c r="C496" s="72">
        <v>458221</v>
      </c>
      <c r="D496" s="72">
        <v>467004</v>
      </c>
      <c r="E496" s="73" t="s">
        <v>624</v>
      </c>
      <c r="F496" s="72" t="s">
        <v>637</v>
      </c>
      <c r="G496" s="76">
        <v>24</v>
      </c>
      <c r="H496" s="76">
        <v>24</v>
      </c>
      <c r="I496" s="75">
        <v>358600</v>
      </c>
      <c r="J496" s="75">
        <v>189831</v>
      </c>
      <c r="K496" s="65">
        <f t="shared" si="114"/>
        <v>548431</v>
      </c>
      <c r="L496" s="75">
        <v>390896</v>
      </c>
      <c r="M496" s="75">
        <v>200853</v>
      </c>
      <c r="N496" s="75">
        <v>-32296</v>
      </c>
      <c r="O496" s="75">
        <v>-11022</v>
      </c>
      <c r="P496" s="96">
        <v>91.74</v>
      </c>
      <c r="Q496" s="96">
        <v>94.51</v>
      </c>
      <c r="R496" s="75">
        <v>554303</v>
      </c>
      <c r="S496" s="75">
        <v>362829</v>
      </c>
      <c r="T496" s="75">
        <v>611379</v>
      </c>
      <c r="U496" s="75">
        <v>393967</v>
      </c>
      <c r="V496" s="75">
        <v>-57076</v>
      </c>
      <c r="W496" s="75">
        <v>-31138</v>
      </c>
      <c r="X496" s="75">
        <v>90.66</v>
      </c>
      <c r="Y496" s="75">
        <v>92.1</v>
      </c>
      <c r="Z496" s="75">
        <v>2503</v>
      </c>
      <c r="AA496" s="75">
        <v>2434</v>
      </c>
      <c r="AB496" s="75">
        <v>3625</v>
      </c>
      <c r="AC496" s="75">
        <v>3221</v>
      </c>
      <c r="AD496" s="75">
        <v>-1122</v>
      </c>
      <c r="AE496" s="75">
        <v>-787</v>
      </c>
      <c r="AF496" s="75">
        <v>69.05</v>
      </c>
      <c r="AG496" s="75">
        <v>75.569999999999993</v>
      </c>
      <c r="AH496" s="75">
        <v>560610</v>
      </c>
      <c r="AI496" s="75">
        <v>368963</v>
      </c>
      <c r="AJ496" s="75">
        <v>623988</v>
      </c>
      <c r="AK496" s="75">
        <v>405484</v>
      </c>
      <c r="AL496" s="75">
        <v>-63378</v>
      </c>
      <c r="AM496" s="75">
        <v>-36521</v>
      </c>
      <c r="AN496" s="75">
        <v>89.84</v>
      </c>
      <c r="AO496" s="75">
        <v>90.99</v>
      </c>
      <c r="AP496" s="75">
        <v>23095.96</v>
      </c>
      <c r="AQ496" s="75">
        <v>15117.88</v>
      </c>
      <c r="AR496" s="75">
        <v>25474.13</v>
      </c>
      <c r="AS496" s="75">
        <v>16415.29</v>
      </c>
      <c r="AT496" s="75">
        <v>-2378.17</v>
      </c>
      <c r="AU496" s="75">
        <v>-1297.4100000000001</v>
      </c>
      <c r="AV496" s="75">
        <v>90.66</v>
      </c>
      <c r="AW496" s="75">
        <v>92.1</v>
      </c>
      <c r="AX496" s="66">
        <v>14941.666666666666</v>
      </c>
      <c r="AY496" s="66">
        <v>7909.625</v>
      </c>
      <c r="AZ496" s="66">
        <v>16287.333333333334</v>
      </c>
      <c r="BA496" s="66">
        <v>8368.875</v>
      </c>
      <c r="BB496" s="66">
        <v>-1345.6666666666679</v>
      </c>
      <c r="BC496" s="66">
        <v>-459.25</v>
      </c>
      <c r="BD496" s="66">
        <v>91.737955875731643</v>
      </c>
      <c r="BE496" s="67">
        <v>94.51240459440487</v>
      </c>
      <c r="BF496" s="59">
        <f t="shared" si="102"/>
        <v>0</v>
      </c>
      <c r="BG496" s="59"/>
      <c r="BH496" s="59"/>
      <c r="BI496" s="60">
        <f t="shared" si="115"/>
        <v>203786.15604202461</v>
      </c>
      <c r="BJ496" s="59">
        <f t="shared" si="103"/>
        <v>203786.15604202461</v>
      </c>
      <c r="BK496" s="69">
        <f t="shared" si="104"/>
        <v>133248.69592833015</v>
      </c>
      <c r="BL496" s="69">
        <f t="shared" si="104"/>
        <v>70537.460113694469</v>
      </c>
      <c r="BM496" s="69">
        <f t="shared" si="105"/>
        <v>79476.874793858384</v>
      </c>
      <c r="BN496" s="69">
        <f t="shared" si="106"/>
        <v>67737.153627768988</v>
      </c>
      <c r="BO496" s="69">
        <f t="shared" si="107"/>
        <v>11739.721166089395</v>
      </c>
      <c r="BP496" s="69">
        <f t="shared" si="108"/>
        <v>47597.533799421843</v>
      </c>
      <c r="BQ496" s="69">
        <f t="shared" si="109"/>
        <v>35857.812633332447</v>
      </c>
      <c r="BR496" s="69">
        <f t="shared" si="110"/>
        <v>11739.721166089395</v>
      </c>
      <c r="BS496" s="69">
        <f t="shared" si="111"/>
        <v>53771.821134471771</v>
      </c>
      <c r="BT496" s="69">
        <f t="shared" si="112"/>
        <v>22939.926314272627</v>
      </c>
      <c r="BU496" s="69">
        <f t="shared" si="113"/>
        <v>76711.747448744398</v>
      </c>
      <c r="BV496" s="83">
        <f t="shared" si="101"/>
        <v>0</v>
      </c>
    </row>
    <row r="497" spans="1:74" ht="15" customHeight="1" x14ac:dyDescent="0.25">
      <c r="A497" s="72">
        <v>45</v>
      </c>
      <c r="B497" s="72">
        <v>241</v>
      </c>
      <c r="C497" s="72">
        <v>467803</v>
      </c>
      <c r="D497" s="72">
        <v>466923</v>
      </c>
      <c r="E497" s="73" t="s">
        <v>638</v>
      </c>
      <c r="F497" s="72" t="s">
        <v>639</v>
      </c>
      <c r="G497" s="76">
        <v>6</v>
      </c>
      <c r="H497" s="76">
        <v>6</v>
      </c>
      <c r="I497" s="75">
        <v>5358</v>
      </c>
      <c r="J497" s="75">
        <v>12686</v>
      </c>
      <c r="K497" s="65">
        <f t="shared" si="114"/>
        <v>18044</v>
      </c>
      <c r="L497" s="75">
        <v>6417</v>
      </c>
      <c r="M497" s="75">
        <v>21178</v>
      </c>
      <c r="N497" s="75">
        <v>-1059</v>
      </c>
      <c r="O497" s="75">
        <v>-8492</v>
      </c>
      <c r="P497" s="96">
        <v>83.5</v>
      </c>
      <c r="Q497" s="96">
        <v>59.9</v>
      </c>
      <c r="R497" s="75">
        <v>10385</v>
      </c>
      <c r="S497" s="75">
        <v>18825</v>
      </c>
      <c r="T497" s="75">
        <v>14364</v>
      </c>
      <c r="U497" s="75">
        <v>32032</v>
      </c>
      <c r="V497" s="75">
        <v>-3979</v>
      </c>
      <c r="W497" s="75">
        <v>-13207</v>
      </c>
      <c r="X497" s="75">
        <v>72.3</v>
      </c>
      <c r="Y497" s="75">
        <v>58.77</v>
      </c>
      <c r="Z497" s="75">
        <v>0</v>
      </c>
      <c r="AA497" s="75">
        <v>0</v>
      </c>
      <c r="AB497" s="75">
        <v>0</v>
      </c>
      <c r="AC497" s="75">
        <v>0</v>
      </c>
      <c r="AD497" s="75">
        <v>0</v>
      </c>
      <c r="AE497" s="75">
        <v>0</v>
      </c>
      <c r="AF497" s="75">
        <v>0</v>
      </c>
      <c r="AG497" s="75">
        <v>0</v>
      </c>
      <c r="AH497" s="75">
        <v>10385</v>
      </c>
      <c r="AI497" s="75">
        <v>18825</v>
      </c>
      <c r="AJ497" s="75">
        <v>15641</v>
      </c>
      <c r="AK497" s="75">
        <v>50041</v>
      </c>
      <c r="AL497" s="75">
        <v>-5256</v>
      </c>
      <c r="AM497" s="75">
        <v>-31216</v>
      </c>
      <c r="AN497" s="75">
        <v>66.400000000000006</v>
      </c>
      <c r="AO497" s="75">
        <v>37.619999999999997</v>
      </c>
      <c r="AP497" s="75">
        <v>1730.83</v>
      </c>
      <c r="AQ497" s="75">
        <v>3137.5</v>
      </c>
      <c r="AR497" s="75">
        <v>2394</v>
      </c>
      <c r="AS497" s="75">
        <v>5338.67</v>
      </c>
      <c r="AT497" s="75">
        <v>-663.17</v>
      </c>
      <c r="AU497" s="75">
        <v>-2201.17</v>
      </c>
      <c r="AV497" s="75">
        <v>72.3</v>
      </c>
      <c r="AW497" s="75">
        <v>58.77</v>
      </c>
      <c r="AX497" s="66">
        <v>893</v>
      </c>
      <c r="AY497" s="66">
        <v>2114.3333333333335</v>
      </c>
      <c r="AZ497" s="66">
        <v>1069.5</v>
      </c>
      <c r="BA497" s="66">
        <v>3529.6666666666665</v>
      </c>
      <c r="BB497" s="66">
        <v>-176.5</v>
      </c>
      <c r="BC497" s="66">
        <v>-1415.333333333333</v>
      </c>
      <c r="BD497" s="66">
        <v>83.496961196820934</v>
      </c>
      <c r="BE497" s="67">
        <v>59.901784871092644</v>
      </c>
      <c r="BF497" s="59">
        <f t="shared" si="102"/>
        <v>0</v>
      </c>
      <c r="BG497" s="59"/>
      <c r="BH497" s="59"/>
      <c r="BI497" s="60">
        <f t="shared" si="115"/>
        <v>6704.7949507272424</v>
      </c>
      <c r="BJ497" s="59">
        <f t="shared" si="103"/>
        <v>6704.7949507272424</v>
      </c>
      <c r="BK497" s="69">
        <f t="shared" si="104"/>
        <v>1990.9272526045536</v>
      </c>
      <c r="BL497" s="69">
        <f t="shared" si="104"/>
        <v>4713.867698122689</v>
      </c>
      <c r="BM497" s="69">
        <f t="shared" si="105"/>
        <v>3947.0208356873973</v>
      </c>
      <c r="BN497" s="69">
        <f t="shared" si="106"/>
        <v>1012.0905441650482</v>
      </c>
      <c r="BO497" s="69">
        <f t="shared" si="107"/>
        <v>2934.9302915223489</v>
      </c>
      <c r="BP497" s="69">
        <f t="shared" si="108"/>
        <v>5331.231270110964</v>
      </c>
      <c r="BQ497" s="69">
        <f t="shared" si="109"/>
        <v>2396.3009785886152</v>
      </c>
      <c r="BR497" s="69">
        <f t="shared" si="110"/>
        <v>2934.9302915223489</v>
      </c>
      <c r="BS497" s="69">
        <f t="shared" si="111"/>
        <v>-1956.0935830828437</v>
      </c>
      <c r="BT497" s="69">
        <f t="shared" si="112"/>
        <v>-617.363571988275</v>
      </c>
      <c r="BU497" s="69">
        <f t="shared" si="113"/>
        <v>-2573.4571550711189</v>
      </c>
      <c r="BV497" s="83">
        <f t="shared" si="101"/>
        <v>0</v>
      </c>
    </row>
    <row r="498" spans="1:74" ht="15" customHeight="1" x14ac:dyDescent="0.25">
      <c r="A498" s="72">
        <v>45</v>
      </c>
      <c r="B498" s="72">
        <v>245</v>
      </c>
      <c r="C498" s="72">
        <v>458005</v>
      </c>
      <c r="D498" s="72">
        <v>467004</v>
      </c>
      <c r="E498" s="73" t="s">
        <v>629</v>
      </c>
      <c r="F498" s="72" t="s">
        <v>625</v>
      </c>
      <c r="G498" s="76">
        <v>31</v>
      </c>
      <c r="H498" s="76">
        <v>31</v>
      </c>
      <c r="I498" s="75">
        <v>15133</v>
      </c>
      <c r="J498" s="75">
        <v>114115</v>
      </c>
      <c r="K498" s="65">
        <f t="shared" si="114"/>
        <v>129248</v>
      </c>
      <c r="L498" s="75">
        <v>26380</v>
      </c>
      <c r="M498" s="75">
        <v>108903</v>
      </c>
      <c r="N498" s="75">
        <v>-11247</v>
      </c>
      <c r="O498" s="75">
        <v>5212</v>
      </c>
      <c r="P498" s="96">
        <v>57.37</v>
      </c>
      <c r="Q498" s="96">
        <v>104.79</v>
      </c>
      <c r="R498" s="75">
        <v>59488</v>
      </c>
      <c r="S498" s="75">
        <v>172978</v>
      </c>
      <c r="T498" s="75">
        <v>75318</v>
      </c>
      <c r="U498" s="75">
        <v>162520</v>
      </c>
      <c r="V498" s="75">
        <v>-15830</v>
      </c>
      <c r="W498" s="75">
        <v>10458</v>
      </c>
      <c r="X498" s="75">
        <v>78.98</v>
      </c>
      <c r="Y498" s="75">
        <v>106.43</v>
      </c>
      <c r="Z498" s="75">
        <v>26073</v>
      </c>
      <c r="AA498" s="75">
        <v>25648</v>
      </c>
      <c r="AB498" s="75">
        <v>25270</v>
      </c>
      <c r="AC498" s="75">
        <v>24993</v>
      </c>
      <c r="AD498" s="75">
        <v>803</v>
      </c>
      <c r="AE498" s="75">
        <v>655</v>
      </c>
      <c r="AF498" s="75">
        <v>103.18</v>
      </c>
      <c r="AG498" s="75">
        <v>102.62</v>
      </c>
      <c r="AH498" s="75">
        <v>86154</v>
      </c>
      <c r="AI498" s="75">
        <v>199166</v>
      </c>
      <c r="AJ498" s="75">
        <v>103898</v>
      </c>
      <c r="AK498" s="75">
        <v>192482</v>
      </c>
      <c r="AL498" s="75">
        <v>-17744</v>
      </c>
      <c r="AM498" s="75">
        <v>6684</v>
      </c>
      <c r="AN498" s="75">
        <v>82.92</v>
      </c>
      <c r="AO498" s="75">
        <v>103.47</v>
      </c>
      <c r="AP498" s="75">
        <v>1918.97</v>
      </c>
      <c r="AQ498" s="75">
        <v>5579.94</v>
      </c>
      <c r="AR498" s="75">
        <v>2429.61</v>
      </c>
      <c r="AS498" s="75">
        <v>5242.58</v>
      </c>
      <c r="AT498" s="75">
        <v>-510.64</v>
      </c>
      <c r="AU498" s="75">
        <v>337.36</v>
      </c>
      <c r="AV498" s="75">
        <v>78.98</v>
      </c>
      <c r="AW498" s="75">
        <v>106.43</v>
      </c>
      <c r="AX498" s="66">
        <v>488.16129032258067</v>
      </c>
      <c r="AY498" s="66">
        <v>3681.1290322580644</v>
      </c>
      <c r="AZ498" s="66">
        <v>850.9677419354839</v>
      </c>
      <c r="BA498" s="66">
        <v>3513</v>
      </c>
      <c r="BB498" s="66">
        <v>-362.80645161290323</v>
      </c>
      <c r="BC498" s="66">
        <v>168.1290322580644</v>
      </c>
      <c r="BD498" s="66">
        <v>57.365428354814249</v>
      </c>
      <c r="BE498" s="67">
        <v>104.78591039732605</v>
      </c>
      <c r="BF498" s="59">
        <f t="shared" si="102"/>
        <v>0</v>
      </c>
      <c r="BG498" s="59"/>
      <c r="BH498" s="59"/>
      <c r="BI498" s="60">
        <f t="shared" si="115"/>
        <v>48026.010739946498</v>
      </c>
      <c r="BJ498" s="59">
        <f t="shared" si="103"/>
        <v>48026.010739946498</v>
      </c>
      <c r="BK498" s="69">
        <f t="shared" si="104"/>
        <v>5623.1246945996099</v>
      </c>
      <c r="BL498" s="69">
        <f t="shared" si="104"/>
        <v>42402.886045346888</v>
      </c>
      <c r="BM498" s="69">
        <f t="shared" si="105"/>
        <v>18022.329500758278</v>
      </c>
      <c r="BN498" s="69">
        <f t="shared" si="106"/>
        <v>2858.5229945594765</v>
      </c>
      <c r="BO498" s="69">
        <f t="shared" si="107"/>
        <v>15163.806506198804</v>
      </c>
      <c r="BP498" s="69">
        <f t="shared" si="108"/>
        <v>36719.370606123121</v>
      </c>
      <c r="BQ498" s="69">
        <f t="shared" si="109"/>
        <v>21555.564099924315</v>
      </c>
      <c r="BR498" s="69">
        <f t="shared" si="110"/>
        <v>15163.806506198804</v>
      </c>
      <c r="BS498" s="69">
        <f t="shared" si="111"/>
        <v>-12399.204806158668</v>
      </c>
      <c r="BT498" s="69">
        <f t="shared" si="112"/>
        <v>5683.5154392237673</v>
      </c>
      <c r="BU498" s="69">
        <f t="shared" si="113"/>
        <v>-6715.689366934901</v>
      </c>
      <c r="BV498" s="83">
        <f t="shared" si="101"/>
        <v>0</v>
      </c>
    </row>
    <row r="499" spans="1:74" x14ac:dyDescent="0.25">
      <c r="A499" s="72">
        <v>45</v>
      </c>
      <c r="B499" s="72">
        <v>249</v>
      </c>
      <c r="C499" s="72">
        <v>466603</v>
      </c>
      <c r="D499" s="72">
        <v>466707</v>
      </c>
      <c r="E499" s="73" t="s">
        <v>628</v>
      </c>
      <c r="F499" s="72" t="s">
        <v>640</v>
      </c>
      <c r="G499" s="76">
        <v>14</v>
      </c>
      <c r="H499" s="76">
        <v>14</v>
      </c>
      <c r="I499" s="75">
        <v>13686</v>
      </c>
      <c r="J499" s="75">
        <v>56</v>
      </c>
      <c r="K499" s="65">
        <f t="shared" si="114"/>
        <v>13742</v>
      </c>
      <c r="L499" s="75">
        <v>46431</v>
      </c>
      <c r="M499" s="75">
        <v>42451</v>
      </c>
      <c r="N499" s="75">
        <v>-32745</v>
      </c>
      <c r="O499" s="75">
        <v>-42395</v>
      </c>
      <c r="P499" s="96">
        <v>29.48</v>
      </c>
      <c r="Q499" s="96">
        <v>0.13</v>
      </c>
      <c r="R499" s="75">
        <v>18410</v>
      </c>
      <c r="S499" s="75">
        <v>4806</v>
      </c>
      <c r="T499" s="75">
        <v>83427</v>
      </c>
      <c r="U499" s="75">
        <v>74917</v>
      </c>
      <c r="V499" s="75">
        <v>-65017</v>
      </c>
      <c r="W499" s="75">
        <v>-70111</v>
      </c>
      <c r="X499" s="75">
        <v>22.07</v>
      </c>
      <c r="Y499" s="75">
        <v>6.42</v>
      </c>
      <c r="Z499" s="75">
        <v>0</v>
      </c>
      <c r="AA499" s="75">
        <v>0</v>
      </c>
      <c r="AB499" s="75">
        <v>85</v>
      </c>
      <c r="AC499" s="75">
        <v>99</v>
      </c>
      <c r="AD499" s="75">
        <v>-85</v>
      </c>
      <c r="AE499" s="75">
        <v>-99</v>
      </c>
      <c r="AF499" s="75">
        <v>0</v>
      </c>
      <c r="AG499" s="75">
        <v>0</v>
      </c>
      <c r="AH499" s="75">
        <v>18744</v>
      </c>
      <c r="AI499" s="75">
        <v>4937</v>
      </c>
      <c r="AJ499" s="75">
        <v>87265</v>
      </c>
      <c r="AK499" s="75">
        <v>77961</v>
      </c>
      <c r="AL499" s="75">
        <v>-68521</v>
      </c>
      <c r="AM499" s="75">
        <v>-73024</v>
      </c>
      <c r="AN499" s="75">
        <v>21.48</v>
      </c>
      <c r="AO499" s="75">
        <v>6.33</v>
      </c>
      <c r="AP499" s="75">
        <v>1315</v>
      </c>
      <c r="AQ499" s="75">
        <v>343.29</v>
      </c>
      <c r="AR499" s="75">
        <v>5959.07</v>
      </c>
      <c r="AS499" s="75">
        <v>5351.21</v>
      </c>
      <c r="AT499" s="75">
        <v>-4644.07</v>
      </c>
      <c r="AU499" s="75">
        <v>-5007.92</v>
      </c>
      <c r="AV499" s="75">
        <v>22.07</v>
      </c>
      <c r="AW499" s="75">
        <v>6.42</v>
      </c>
      <c r="AX499" s="66">
        <v>977.57142857142856</v>
      </c>
      <c r="AY499" s="66">
        <v>4</v>
      </c>
      <c r="AZ499" s="66">
        <v>3316.5</v>
      </c>
      <c r="BA499" s="66">
        <v>3032.2142857142858</v>
      </c>
      <c r="BB499" s="66">
        <v>-2338.9285714285716</v>
      </c>
      <c r="BC499" s="66">
        <v>-3028.2142857142858</v>
      </c>
      <c r="BD499" s="66">
        <v>29.475996640175744</v>
      </c>
      <c r="BE499" s="67">
        <v>0.13191679819085533</v>
      </c>
      <c r="BF499" s="59">
        <f t="shared" si="102"/>
        <v>0</v>
      </c>
      <c r="BG499" s="59"/>
      <c r="BH499" s="59"/>
      <c r="BI499" s="60">
        <f t="shared" si="115"/>
        <v>5106.2564959484462</v>
      </c>
      <c r="BJ499" s="59">
        <f t="shared" si="103"/>
        <v>5106.2564959484462</v>
      </c>
      <c r="BK499" s="69">
        <f t="shared" si="104"/>
        <v>5085.4479990940499</v>
      </c>
      <c r="BL499" s="69">
        <f t="shared" si="104"/>
        <v>20.808496854396228</v>
      </c>
      <c r="BM499" s="69">
        <f t="shared" si="105"/>
        <v>9433.3650041163237</v>
      </c>
      <c r="BN499" s="69">
        <f t="shared" si="106"/>
        <v>2585.1943238975082</v>
      </c>
      <c r="BO499" s="69">
        <f t="shared" si="107"/>
        <v>6848.1706802188146</v>
      </c>
      <c r="BP499" s="69">
        <f t="shared" si="108"/>
        <v>6858.748707556113</v>
      </c>
      <c r="BQ499" s="69">
        <f t="shared" si="109"/>
        <v>10.578027337298003</v>
      </c>
      <c r="BR499" s="69">
        <f t="shared" si="110"/>
        <v>6848.1706802188146</v>
      </c>
      <c r="BS499" s="69">
        <f t="shared" si="111"/>
        <v>-4347.9170050222738</v>
      </c>
      <c r="BT499" s="69">
        <f t="shared" si="112"/>
        <v>-6837.9402107017168</v>
      </c>
      <c r="BU499" s="69">
        <f t="shared" si="113"/>
        <v>-11185.857215723991</v>
      </c>
      <c r="BV499" s="83">
        <f t="shared" si="101"/>
        <v>0</v>
      </c>
    </row>
    <row r="500" spans="1:74" ht="15" customHeight="1" x14ac:dyDescent="0.25">
      <c r="A500" s="72">
        <v>45</v>
      </c>
      <c r="B500" s="72">
        <v>251</v>
      </c>
      <c r="C500" s="72">
        <v>467108</v>
      </c>
      <c r="D500" s="72">
        <v>466923</v>
      </c>
      <c r="E500" s="73" t="s">
        <v>641</v>
      </c>
      <c r="F500" s="72" t="s">
        <v>639</v>
      </c>
      <c r="G500" s="76">
        <v>7</v>
      </c>
      <c r="H500" s="76">
        <v>7</v>
      </c>
      <c r="I500" s="75">
        <v>33990</v>
      </c>
      <c r="J500" s="75">
        <v>27516</v>
      </c>
      <c r="K500" s="65">
        <f t="shared" si="114"/>
        <v>61506</v>
      </c>
      <c r="L500" s="75">
        <v>104</v>
      </c>
      <c r="M500" s="75">
        <v>264</v>
      </c>
      <c r="N500" s="75">
        <v>33886</v>
      </c>
      <c r="O500" s="75">
        <v>27252</v>
      </c>
      <c r="P500" s="96">
        <v>32682.69</v>
      </c>
      <c r="Q500" s="96">
        <v>10422.73</v>
      </c>
      <c r="R500" s="75">
        <v>58234</v>
      </c>
      <c r="S500" s="75">
        <v>51308</v>
      </c>
      <c r="T500" s="75">
        <v>215</v>
      </c>
      <c r="U500" s="75">
        <v>362</v>
      </c>
      <c r="V500" s="75">
        <v>58019</v>
      </c>
      <c r="W500" s="75">
        <v>50946</v>
      </c>
      <c r="X500" s="75">
        <v>27085.58</v>
      </c>
      <c r="Y500" s="75">
        <v>14173.48</v>
      </c>
      <c r="Z500" s="75">
        <v>7</v>
      </c>
      <c r="AA500" s="75">
        <v>0</v>
      </c>
      <c r="AB500" s="75">
        <v>0</v>
      </c>
      <c r="AC500" s="75">
        <v>0</v>
      </c>
      <c r="AD500" s="75">
        <v>7</v>
      </c>
      <c r="AE500" s="75">
        <v>0</v>
      </c>
      <c r="AF500" s="75">
        <v>0</v>
      </c>
      <c r="AG500" s="75">
        <v>0</v>
      </c>
      <c r="AH500" s="75">
        <v>59042</v>
      </c>
      <c r="AI500" s="75">
        <v>52130</v>
      </c>
      <c r="AJ500" s="75">
        <v>231</v>
      </c>
      <c r="AK500" s="75">
        <v>408</v>
      </c>
      <c r="AL500" s="75">
        <v>58811</v>
      </c>
      <c r="AM500" s="75">
        <v>51722</v>
      </c>
      <c r="AN500" s="75">
        <v>25559.31</v>
      </c>
      <c r="AO500" s="75">
        <v>12776.96</v>
      </c>
      <c r="AP500" s="75">
        <v>8319.14</v>
      </c>
      <c r="AQ500" s="75">
        <v>7329.71</v>
      </c>
      <c r="AR500" s="75">
        <v>30.71</v>
      </c>
      <c r="AS500" s="75">
        <v>51.71</v>
      </c>
      <c r="AT500" s="75">
        <v>8288.43</v>
      </c>
      <c r="AU500" s="75">
        <v>7278</v>
      </c>
      <c r="AV500" s="75">
        <v>27089.35</v>
      </c>
      <c r="AW500" s="75">
        <v>14174.65</v>
      </c>
      <c r="AX500" s="66">
        <v>4855.7142857142853</v>
      </c>
      <c r="AY500" s="66">
        <v>3930.8571428571427</v>
      </c>
      <c r="AZ500" s="66">
        <v>14.857142857142858</v>
      </c>
      <c r="BA500" s="66">
        <v>37.714285714285715</v>
      </c>
      <c r="BB500" s="66">
        <v>4840.8571428571422</v>
      </c>
      <c r="BC500" s="66">
        <v>3893.1428571428569</v>
      </c>
      <c r="BD500" s="66">
        <v>32682.692307692305</v>
      </c>
      <c r="BE500" s="67">
        <v>10422.727272727272</v>
      </c>
      <c r="BF500" s="59">
        <f t="shared" si="102"/>
        <v>0</v>
      </c>
      <c r="BG500" s="59"/>
      <c r="BH500" s="59"/>
      <c r="BI500" s="60">
        <f t="shared" si="115"/>
        <v>22854.417991544546</v>
      </c>
      <c r="BJ500" s="59">
        <f t="shared" si="103"/>
        <v>22854.417991544546</v>
      </c>
      <c r="BK500" s="69">
        <f t="shared" si="104"/>
        <v>12630.014430016568</v>
      </c>
      <c r="BL500" s="69">
        <f t="shared" si="104"/>
        <v>10224.403561527975</v>
      </c>
      <c r="BM500" s="69">
        <f t="shared" si="105"/>
        <v>9844.5701471586763</v>
      </c>
      <c r="BN500" s="69">
        <f t="shared" si="106"/>
        <v>6420.4848070492699</v>
      </c>
      <c r="BO500" s="69">
        <f t="shared" si="107"/>
        <v>3424.0853401094073</v>
      </c>
      <c r="BP500" s="69">
        <f t="shared" si="108"/>
        <v>8621.6746296289057</v>
      </c>
      <c r="BQ500" s="69">
        <f t="shared" si="109"/>
        <v>5197.5892895194975</v>
      </c>
      <c r="BR500" s="69">
        <f t="shared" si="110"/>
        <v>3424.0853401094073</v>
      </c>
      <c r="BS500" s="69">
        <f t="shared" si="111"/>
        <v>2785.4442828578922</v>
      </c>
      <c r="BT500" s="69">
        <f t="shared" si="112"/>
        <v>1602.7289318990697</v>
      </c>
      <c r="BU500" s="69">
        <f t="shared" si="113"/>
        <v>4388.1732147569619</v>
      </c>
      <c r="BV500" s="83">
        <f t="shared" si="101"/>
        <v>0</v>
      </c>
    </row>
    <row r="501" spans="1:74" x14ac:dyDescent="0.25">
      <c r="A501" s="72">
        <v>45</v>
      </c>
      <c r="B501" s="72">
        <v>253</v>
      </c>
      <c r="C501" s="72">
        <v>467201</v>
      </c>
      <c r="D501" s="72">
        <v>467409</v>
      </c>
      <c r="E501" s="73" t="s">
        <v>626</v>
      </c>
      <c r="F501" s="72" t="s">
        <v>642</v>
      </c>
      <c r="G501" s="76">
        <v>8</v>
      </c>
      <c r="H501" s="76">
        <v>8</v>
      </c>
      <c r="I501" s="75">
        <v>0</v>
      </c>
      <c r="J501" s="75">
        <v>0</v>
      </c>
      <c r="K501" s="65">
        <f t="shared" si="114"/>
        <v>0</v>
      </c>
      <c r="L501" s="75">
        <v>0</v>
      </c>
      <c r="M501" s="75">
        <v>0</v>
      </c>
      <c r="N501" s="75">
        <v>0</v>
      </c>
      <c r="O501" s="75">
        <v>0</v>
      </c>
      <c r="P501" s="96">
        <v>0</v>
      </c>
      <c r="Q501" s="96">
        <v>0</v>
      </c>
      <c r="R501" s="75">
        <v>0</v>
      </c>
      <c r="S501" s="75">
        <v>0</v>
      </c>
      <c r="T501" s="75">
        <v>0</v>
      </c>
      <c r="U501" s="75">
        <v>0</v>
      </c>
      <c r="V501" s="75">
        <v>0</v>
      </c>
      <c r="W501" s="75">
        <v>0</v>
      </c>
      <c r="X501" s="75">
        <v>0</v>
      </c>
      <c r="Y501" s="75">
        <v>0</v>
      </c>
      <c r="Z501" s="75">
        <v>0</v>
      </c>
      <c r="AA501" s="75">
        <v>0</v>
      </c>
      <c r="AB501" s="75">
        <v>0</v>
      </c>
      <c r="AC501" s="75">
        <v>0</v>
      </c>
      <c r="AD501" s="75">
        <v>0</v>
      </c>
      <c r="AE501" s="75">
        <v>0</v>
      </c>
      <c r="AF501" s="75">
        <v>0</v>
      </c>
      <c r="AG501" s="75">
        <v>0</v>
      </c>
      <c r="AH501" s="75">
        <v>5</v>
      </c>
      <c r="AI501" s="75">
        <v>5</v>
      </c>
      <c r="AJ501" s="75">
        <v>6</v>
      </c>
      <c r="AK501" s="75">
        <v>6</v>
      </c>
      <c r="AL501" s="75">
        <v>-1</v>
      </c>
      <c r="AM501" s="75">
        <v>-1</v>
      </c>
      <c r="AN501" s="75">
        <v>83.33</v>
      </c>
      <c r="AO501" s="75">
        <v>83.33</v>
      </c>
      <c r="AP501" s="75">
        <v>0</v>
      </c>
      <c r="AQ501" s="75">
        <v>0</v>
      </c>
      <c r="AR501" s="75">
        <v>0</v>
      </c>
      <c r="AS501" s="75">
        <v>0</v>
      </c>
      <c r="AT501" s="75">
        <v>0</v>
      </c>
      <c r="AU501" s="75">
        <v>0</v>
      </c>
      <c r="AV501" s="75">
        <v>0</v>
      </c>
      <c r="AW501" s="75">
        <v>0</v>
      </c>
      <c r="AX501" s="66">
        <v>0</v>
      </c>
      <c r="AY501" s="66">
        <v>0</v>
      </c>
      <c r="AZ501" s="66">
        <v>0</v>
      </c>
      <c r="BA501" s="66">
        <v>0</v>
      </c>
      <c r="BB501" s="66">
        <v>0</v>
      </c>
      <c r="BC501" s="66">
        <v>0</v>
      </c>
      <c r="BD501" s="66">
        <v>0</v>
      </c>
      <c r="BE501" s="67">
        <v>0</v>
      </c>
      <c r="BF501" s="59">
        <f t="shared" si="102"/>
        <v>0</v>
      </c>
      <c r="BG501" s="59"/>
      <c r="BH501" s="59"/>
      <c r="BI501" s="60">
        <f t="shared" si="115"/>
        <v>0</v>
      </c>
      <c r="BJ501" s="59">
        <f t="shared" si="103"/>
        <v>0</v>
      </c>
      <c r="BK501" s="69">
        <f t="shared" si="104"/>
        <v>0</v>
      </c>
      <c r="BL501" s="69">
        <f t="shared" si="104"/>
        <v>0</v>
      </c>
      <c r="BM501" s="69">
        <f t="shared" si="105"/>
        <v>3913.2403886964653</v>
      </c>
      <c r="BN501" s="69">
        <f t="shared" si="106"/>
        <v>0</v>
      </c>
      <c r="BO501" s="69">
        <f t="shared" si="107"/>
        <v>3913.2403886964653</v>
      </c>
      <c r="BP501" s="69">
        <f t="shared" si="108"/>
        <v>3913.2403886964653</v>
      </c>
      <c r="BQ501" s="69">
        <f t="shared" si="109"/>
        <v>0</v>
      </c>
      <c r="BR501" s="69">
        <f t="shared" si="110"/>
        <v>3913.2403886964653</v>
      </c>
      <c r="BS501" s="69">
        <f t="shared" si="111"/>
        <v>-3913.2403886964653</v>
      </c>
      <c r="BT501" s="69">
        <f t="shared" si="112"/>
        <v>-3913.2403886964653</v>
      </c>
      <c r="BU501" s="69">
        <f t="shared" si="113"/>
        <v>-7826.4807773929306</v>
      </c>
      <c r="BV501" s="83">
        <f t="shared" si="101"/>
        <v>0</v>
      </c>
    </row>
    <row r="502" spans="1:74" x14ac:dyDescent="0.25">
      <c r="A502" s="72">
        <v>45</v>
      </c>
      <c r="B502" s="72">
        <v>255</v>
      </c>
      <c r="C502" s="72">
        <v>458221</v>
      </c>
      <c r="D502" s="72">
        <v>458005</v>
      </c>
      <c r="E502" s="73" t="s">
        <v>624</v>
      </c>
      <c r="F502" s="72" t="s">
        <v>629</v>
      </c>
      <c r="G502" s="76">
        <v>7</v>
      </c>
      <c r="H502" s="76">
        <v>7</v>
      </c>
      <c r="I502" s="75">
        <v>1577</v>
      </c>
      <c r="J502" s="75">
        <v>52061</v>
      </c>
      <c r="K502" s="65">
        <f t="shared" si="114"/>
        <v>53638</v>
      </c>
      <c r="L502" s="75">
        <v>2124</v>
      </c>
      <c r="M502" s="75">
        <v>42387</v>
      </c>
      <c r="N502" s="75">
        <v>-547</v>
      </c>
      <c r="O502" s="75">
        <v>9674</v>
      </c>
      <c r="P502" s="96">
        <v>74.25</v>
      </c>
      <c r="Q502" s="96">
        <v>122.82</v>
      </c>
      <c r="R502" s="75">
        <v>15246</v>
      </c>
      <c r="S502" s="75">
        <v>72217</v>
      </c>
      <c r="T502" s="75">
        <v>11660</v>
      </c>
      <c r="U502" s="75">
        <v>60947</v>
      </c>
      <c r="V502" s="75">
        <v>3586</v>
      </c>
      <c r="W502" s="75">
        <v>11270</v>
      </c>
      <c r="X502" s="75">
        <v>130.75</v>
      </c>
      <c r="Y502" s="75">
        <v>118.49</v>
      </c>
      <c r="Z502" s="75">
        <v>4</v>
      </c>
      <c r="AA502" s="75">
        <v>12</v>
      </c>
      <c r="AB502" s="75">
        <v>9</v>
      </c>
      <c r="AC502" s="75">
        <v>7</v>
      </c>
      <c r="AD502" s="75">
        <v>-5</v>
      </c>
      <c r="AE502" s="75">
        <v>5</v>
      </c>
      <c r="AF502" s="75">
        <v>44.44</v>
      </c>
      <c r="AG502" s="75">
        <v>171.43</v>
      </c>
      <c r="AH502" s="75">
        <v>15506</v>
      </c>
      <c r="AI502" s="75">
        <v>72519</v>
      </c>
      <c r="AJ502" s="75">
        <v>12169</v>
      </c>
      <c r="AK502" s="75">
        <v>61968</v>
      </c>
      <c r="AL502" s="75">
        <v>3337</v>
      </c>
      <c r="AM502" s="75">
        <v>10551</v>
      </c>
      <c r="AN502" s="75">
        <v>127.42</v>
      </c>
      <c r="AO502" s="75">
        <v>117.03</v>
      </c>
      <c r="AP502" s="75">
        <v>2178</v>
      </c>
      <c r="AQ502" s="75">
        <v>10316.709999999999</v>
      </c>
      <c r="AR502" s="75">
        <v>1665.71</v>
      </c>
      <c r="AS502" s="75">
        <v>8706.7099999999991</v>
      </c>
      <c r="AT502" s="75">
        <v>512.29</v>
      </c>
      <c r="AU502" s="75">
        <v>1610</v>
      </c>
      <c r="AV502" s="75">
        <v>130.76</v>
      </c>
      <c r="AW502" s="75">
        <v>118.49</v>
      </c>
      <c r="AX502" s="66">
        <v>225.28571428571428</v>
      </c>
      <c r="AY502" s="66">
        <v>7437.2857142857147</v>
      </c>
      <c r="AZ502" s="66">
        <v>303.42857142857144</v>
      </c>
      <c r="BA502" s="66">
        <v>6055.2857142857147</v>
      </c>
      <c r="BB502" s="66">
        <v>-78.142857142857167</v>
      </c>
      <c r="BC502" s="66">
        <v>1382</v>
      </c>
      <c r="BD502" s="66">
        <v>74.24670433145009</v>
      </c>
      <c r="BE502" s="67">
        <v>122.82303536461652</v>
      </c>
      <c r="BF502" s="59">
        <f t="shared" si="102"/>
        <v>0</v>
      </c>
      <c r="BG502" s="59"/>
      <c r="BH502" s="59"/>
      <c r="BI502" s="60">
        <f t="shared" si="115"/>
        <v>19930.824183501874</v>
      </c>
      <c r="BJ502" s="59">
        <f t="shared" si="103"/>
        <v>19930.824183501874</v>
      </c>
      <c r="BK502" s="69">
        <f t="shared" si="104"/>
        <v>585.98213463183663</v>
      </c>
      <c r="BL502" s="69">
        <f t="shared" si="104"/>
        <v>19344.842048870039</v>
      </c>
      <c r="BM502" s="69">
        <f t="shared" si="105"/>
        <v>3721.9701456615312</v>
      </c>
      <c r="BN502" s="69">
        <f t="shared" si="106"/>
        <v>297.88480555212408</v>
      </c>
      <c r="BO502" s="69">
        <f t="shared" si="107"/>
        <v>3424.0853401094073</v>
      </c>
      <c r="BP502" s="69">
        <f t="shared" si="108"/>
        <v>13258.061790235679</v>
      </c>
      <c r="BQ502" s="69">
        <f t="shared" si="109"/>
        <v>9833.9764501262725</v>
      </c>
      <c r="BR502" s="69">
        <f t="shared" si="110"/>
        <v>3424.0853401094073</v>
      </c>
      <c r="BS502" s="69">
        <f t="shared" si="111"/>
        <v>-3135.9880110296945</v>
      </c>
      <c r="BT502" s="69">
        <f t="shared" si="112"/>
        <v>6086.7802586343605</v>
      </c>
      <c r="BU502" s="69">
        <f t="shared" si="113"/>
        <v>2950.792247604666</v>
      </c>
      <c r="BV502" s="83">
        <f t="shared" si="101"/>
        <v>0</v>
      </c>
    </row>
    <row r="503" spans="1:74" x14ac:dyDescent="0.25">
      <c r="A503" s="72">
        <v>45</v>
      </c>
      <c r="B503" s="72">
        <v>257</v>
      </c>
      <c r="C503" s="72">
        <v>457021</v>
      </c>
      <c r="D503" s="72">
        <v>457002</v>
      </c>
      <c r="E503" s="73" t="s">
        <v>643</v>
      </c>
      <c r="F503" s="72" t="s">
        <v>644</v>
      </c>
      <c r="G503" s="76">
        <v>13</v>
      </c>
      <c r="H503" s="76">
        <v>13</v>
      </c>
      <c r="I503" s="75">
        <v>9658</v>
      </c>
      <c r="J503" s="75">
        <v>881</v>
      </c>
      <c r="K503" s="65">
        <f t="shared" si="114"/>
        <v>10539</v>
      </c>
      <c r="L503" s="75">
        <v>6201</v>
      </c>
      <c r="M503" s="75">
        <v>526</v>
      </c>
      <c r="N503" s="75">
        <v>3457</v>
      </c>
      <c r="O503" s="75">
        <v>355</v>
      </c>
      <c r="P503" s="96">
        <v>155.75</v>
      </c>
      <c r="Q503" s="96">
        <v>167.49</v>
      </c>
      <c r="R503" s="75">
        <v>13321</v>
      </c>
      <c r="S503" s="75">
        <v>4499</v>
      </c>
      <c r="T503" s="75">
        <v>8713</v>
      </c>
      <c r="U503" s="75">
        <v>3101</v>
      </c>
      <c r="V503" s="75">
        <v>4608</v>
      </c>
      <c r="W503" s="75">
        <v>1398</v>
      </c>
      <c r="X503" s="75">
        <v>152.88999999999999</v>
      </c>
      <c r="Y503" s="75">
        <v>145.08000000000001</v>
      </c>
      <c r="Z503" s="75">
        <v>0</v>
      </c>
      <c r="AA503" s="75">
        <v>0</v>
      </c>
      <c r="AB503" s="75">
        <v>0</v>
      </c>
      <c r="AC503" s="75">
        <v>0</v>
      </c>
      <c r="AD503" s="75">
        <v>0</v>
      </c>
      <c r="AE503" s="75">
        <v>0</v>
      </c>
      <c r="AF503" s="75">
        <v>0</v>
      </c>
      <c r="AG503" s="75">
        <v>0</v>
      </c>
      <c r="AH503" s="75">
        <v>14040</v>
      </c>
      <c r="AI503" s="75">
        <v>4667</v>
      </c>
      <c r="AJ503" s="75">
        <v>11971</v>
      </c>
      <c r="AK503" s="75">
        <v>4208</v>
      </c>
      <c r="AL503" s="75">
        <v>2069</v>
      </c>
      <c r="AM503" s="75">
        <v>459</v>
      </c>
      <c r="AN503" s="75">
        <v>117.28</v>
      </c>
      <c r="AO503" s="75">
        <v>110.91</v>
      </c>
      <c r="AP503" s="75">
        <v>1024.69</v>
      </c>
      <c r="AQ503" s="75">
        <v>346.08</v>
      </c>
      <c r="AR503" s="75">
        <v>670.23</v>
      </c>
      <c r="AS503" s="75">
        <v>238.54</v>
      </c>
      <c r="AT503" s="75">
        <v>354.46</v>
      </c>
      <c r="AU503" s="75">
        <v>107.54</v>
      </c>
      <c r="AV503" s="75">
        <v>152.88999999999999</v>
      </c>
      <c r="AW503" s="75">
        <v>145.08000000000001</v>
      </c>
      <c r="AX503" s="66">
        <v>742.92307692307691</v>
      </c>
      <c r="AY503" s="66">
        <v>67.769230769230774</v>
      </c>
      <c r="AZ503" s="66">
        <v>477</v>
      </c>
      <c r="BA503" s="66">
        <v>40.46153846153846</v>
      </c>
      <c r="BB503" s="66">
        <v>265.92307692307691</v>
      </c>
      <c r="BC503" s="66">
        <v>27.307692307692314</v>
      </c>
      <c r="BD503" s="66">
        <v>155.7490727302048</v>
      </c>
      <c r="BE503" s="67">
        <v>167.49049429657796</v>
      </c>
      <c r="BF503" s="59">
        <f t="shared" si="102"/>
        <v>0</v>
      </c>
      <c r="BG503" s="59"/>
      <c r="BH503" s="59"/>
      <c r="BI503" s="60">
        <f t="shared" si="115"/>
        <v>3916.0847919371763</v>
      </c>
      <c r="BJ503" s="59">
        <f t="shared" si="103"/>
        <v>3916.0847919371763</v>
      </c>
      <c r="BK503" s="69">
        <f t="shared" si="104"/>
        <v>3588.7225467814069</v>
      </c>
      <c r="BL503" s="69">
        <f t="shared" si="104"/>
        <v>327.36224515576924</v>
      </c>
      <c r="BM503" s="69">
        <f t="shared" si="105"/>
        <v>8183.347560625044</v>
      </c>
      <c r="BN503" s="69">
        <f t="shared" si="106"/>
        <v>1824.3319289932876</v>
      </c>
      <c r="BO503" s="69">
        <f t="shared" si="107"/>
        <v>6359.0156316317562</v>
      </c>
      <c r="BP503" s="69">
        <f t="shared" si="108"/>
        <v>6525.4306688488905</v>
      </c>
      <c r="BQ503" s="69">
        <f t="shared" si="109"/>
        <v>166.41503721713465</v>
      </c>
      <c r="BR503" s="69">
        <f t="shared" si="110"/>
        <v>6359.0156316317562</v>
      </c>
      <c r="BS503" s="69">
        <f t="shared" si="111"/>
        <v>-4594.6250138436371</v>
      </c>
      <c r="BT503" s="69">
        <f t="shared" si="112"/>
        <v>-6198.0684236931211</v>
      </c>
      <c r="BU503" s="69">
        <f t="shared" si="113"/>
        <v>-10792.693437536758</v>
      </c>
      <c r="BV503" s="83">
        <f t="shared" si="101"/>
        <v>0</v>
      </c>
    </row>
    <row r="504" spans="1:74" x14ac:dyDescent="0.25">
      <c r="A504" s="72">
        <v>45</v>
      </c>
      <c r="B504" s="72">
        <v>259</v>
      </c>
      <c r="C504" s="72">
        <v>457303</v>
      </c>
      <c r="D504" s="72">
        <v>457202</v>
      </c>
      <c r="E504" s="73" t="s">
        <v>645</v>
      </c>
      <c r="F504" s="72" t="s">
        <v>646</v>
      </c>
      <c r="G504" s="76">
        <v>6</v>
      </c>
      <c r="H504" s="76">
        <v>6</v>
      </c>
      <c r="I504" s="75">
        <v>25983</v>
      </c>
      <c r="J504" s="75">
        <v>5177</v>
      </c>
      <c r="K504" s="65">
        <f t="shared" si="114"/>
        <v>31160</v>
      </c>
      <c r="L504" s="75">
        <v>28019</v>
      </c>
      <c r="M504" s="75">
        <v>4796</v>
      </c>
      <c r="N504" s="75">
        <v>-2036</v>
      </c>
      <c r="O504" s="75">
        <v>381</v>
      </c>
      <c r="P504" s="96">
        <v>92.73</v>
      </c>
      <c r="Q504" s="96">
        <v>107.94</v>
      </c>
      <c r="R504" s="75">
        <v>35991</v>
      </c>
      <c r="S504" s="75">
        <v>18271</v>
      </c>
      <c r="T504" s="75">
        <v>38023</v>
      </c>
      <c r="U504" s="75">
        <v>18151</v>
      </c>
      <c r="V504" s="75">
        <v>-2032</v>
      </c>
      <c r="W504" s="75">
        <v>120</v>
      </c>
      <c r="X504" s="75">
        <v>94.66</v>
      </c>
      <c r="Y504" s="75">
        <v>100.66</v>
      </c>
      <c r="Z504" s="75">
        <v>0</v>
      </c>
      <c r="AA504" s="75">
        <v>0</v>
      </c>
      <c r="AB504" s="75">
        <v>0</v>
      </c>
      <c r="AC504" s="75">
        <v>1</v>
      </c>
      <c r="AD504" s="75">
        <v>0</v>
      </c>
      <c r="AE504" s="75">
        <v>-1</v>
      </c>
      <c r="AF504" s="75">
        <v>0</v>
      </c>
      <c r="AG504" s="75">
        <v>0</v>
      </c>
      <c r="AH504" s="75">
        <v>36295</v>
      </c>
      <c r="AI504" s="75">
        <v>18585</v>
      </c>
      <c r="AJ504" s="75">
        <v>38589</v>
      </c>
      <c r="AK504" s="75">
        <v>18858</v>
      </c>
      <c r="AL504" s="75">
        <v>-2294</v>
      </c>
      <c r="AM504" s="75">
        <v>-273</v>
      </c>
      <c r="AN504" s="75">
        <v>94.06</v>
      </c>
      <c r="AO504" s="75">
        <v>98.55</v>
      </c>
      <c r="AP504" s="75">
        <v>5998.5</v>
      </c>
      <c r="AQ504" s="75">
        <v>3045.17</v>
      </c>
      <c r="AR504" s="75">
        <v>6337.17</v>
      </c>
      <c r="AS504" s="75">
        <v>3025.17</v>
      </c>
      <c r="AT504" s="75">
        <v>-338.67</v>
      </c>
      <c r="AU504" s="75">
        <v>20</v>
      </c>
      <c r="AV504" s="75">
        <v>94.66</v>
      </c>
      <c r="AW504" s="75">
        <v>100.66</v>
      </c>
      <c r="AX504" s="66">
        <v>4330.5</v>
      </c>
      <c r="AY504" s="66">
        <v>862.83333333333337</v>
      </c>
      <c r="AZ504" s="66">
        <v>4669.833333333333</v>
      </c>
      <c r="BA504" s="66">
        <v>799.33333333333337</v>
      </c>
      <c r="BB504" s="66">
        <v>-339.33333333333303</v>
      </c>
      <c r="BC504" s="66">
        <v>63.5</v>
      </c>
      <c r="BD504" s="66">
        <v>92.733502266319292</v>
      </c>
      <c r="BE504" s="67">
        <v>107.94412010008341</v>
      </c>
      <c r="BF504" s="59">
        <f t="shared" si="102"/>
        <v>0</v>
      </c>
      <c r="BG504" s="59"/>
      <c r="BH504" s="59"/>
      <c r="BI504" s="60">
        <f t="shared" si="115"/>
        <v>11578.442178267616</v>
      </c>
      <c r="BJ504" s="59">
        <f t="shared" si="103"/>
        <v>11578.442178267616</v>
      </c>
      <c r="BK504" s="69">
        <f t="shared" si="104"/>
        <v>9654.7709601388797</v>
      </c>
      <c r="BL504" s="69">
        <f t="shared" si="104"/>
        <v>1923.6712181287371</v>
      </c>
      <c r="BM504" s="69">
        <f t="shared" si="105"/>
        <v>7842.9460826833129</v>
      </c>
      <c r="BN504" s="69">
        <f t="shared" si="106"/>
        <v>4908.015791160964</v>
      </c>
      <c r="BO504" s="69">
        <f t="shared" si="107"/>
        <v>2934.9302915223489</v>
      </c>
      <c r="BP504" s="69">
        <f t="shared" si="108"/>
        <v>3912.8311401864876</v>
      </c>
      <c r="BQ504" s="69">
        <f t="shared" si="109"/>
        <v>977.90084866413861</v>
      </c>
      <c r="BR504" s="69">
        <f t="shared" si="110"/>
        <v>2934.9302915223489</v>
      </c>
      <c r="BS504" s="69">
        <f t="shared" si="111"/>
        <v>1811.8248774555668</v>
      </c>
      <c r="BT504" s="69">
        <f t="shared" si="112"/>
        <v>-1989.1599220577505</v>
      </c>
      <c r="BU504" s="69">
        <f t="shared" si="113"/>
        <v>-177.33504460218364</v>
      </c>
      <c r="BV504" s="83">
        <f t="shared" si="101"/>
        <v>0</v>
      </c>
    </row>
    <row r="505" spans="1:74" x14ac:dyDescent="0.25">
      <c r="A505" s="72">
        <v>45</v>
      </c>
      <c r="B505" s="72">
        <v>261</v>
      </c>
      <c r="C505" s="72">
        <v>466406</v>
      </c>
      <c r="D505" s="72">
        <v>466508</v>
      </c>
      <c r="E505" s="73" t="s">
        <v>647</v>
      </c>
      <c r="F505" s="72" t="s">
        <v>648</v>
      </c>
      <c r="G505" s="76">
        <v>5</v>
      </c>
      <c r="H505" s="76">
        <v>5</v>
      </c>
      <c r="I505" s="75">
        <v>0</v>
      </c>
      <c r="J505" s="75">
        <v>0</v>
      </c>
      <c r="K505" s="65">
        <f t="shared" si="114"/>
        <v>0</v>
      </c>
      <c r="L505" s="75">
        <v>0</v>
      </c>
      <c r="M505" s="75">
        <v>0</v>
      </c>
      <c r="N505" s="75">
        <v>0</v>
      </c>
      <c r="O505" s="75">
        <v>0</v>
      </c>
      <c r="P505" s="96">
        <v>0</v>
      </c>
      <c r="Q505" s="96">
        <v>0</v>
      </c>
      <c r="R505" s="75">
        <v>0</v>
      </c>
      <c r="S505" s="75">
        <v>0</v>
      </c>
      <c r="T505" s="75">
        <v>0</v>
      </c>
      <c r="U505" s="75">
        <v>0</v>
      </c>
      <c r="V505" s="75">
        <v>0</v>
      </c>
      <c r="W505" s="75">
        <v>0</v>
      </c>
      <c r="X505" s="75">
        <v>0</v>
      </c>
      <c r="Y505" s="75">
        <v>0</v>
      </c>
      <c r="Z505" s="75">
        <v>0</v>
      </c>
      <c r="AA505" s="75">
        <v>0</v>
      </c>
      <c r="AB505" s="75">
        <v>0</v>
      </c>
      <c r="AC505" s="75">
        <v>0</v>
      </c>
      <c r="AD505" s="75">
        <v>0</v>
      </c>
      <c r="AE505" s="75">
        <v>0</v>
      </c>
      <c r="AF505" s="75">
        <v>0</v>
      </c>
      <c r="AG505" s="75">
        <v>0</v>
      </c>
      <c r="AH505" s="75">
        <v>0</v>
      </c>
      <c r="AI505" s="75">
        <v>0</v>
      </c>
      <c r="AJ505" s="75">
        <v>0</v>
      </c>
      <c r="AK505" s="75">
        <v>0</v>
      </c>
      <c r="AL505" s="75">
        <v>0</v>
      </c>
      <c r="AM505" s="75">
        <v>0</v>
      </c>
      <c r="AN505" s="75">
        <v>0</v>
      </c>
      <c r="AO505" s="75">
        <v>0</v>
      </c>
      <c r="AP505" s="75">
        <v>0</v>
      </c>
      <c r="AQ505" s="75">
        <v>0</v>
      </c>
      <c r="AR505" s="75">
        <v>0</v>
      </c>
      <c r="AS505" s="75">
        <v>0</v>
      </c>
      <c r="AT505" s="75">
        <v>0</v>
      </c>
      <c r="AU505" s="75">
        <v>0</v>
      </c>
      <c r="AV505" s="75">
        <v>0</v>
      </c>
      <c r="AW505" s="75">
        <v>0</v>
      </c>
      <c r="AX505" s="66">
        <v>0</v>
      </c>
      <c r="AY505" s="66">
        <v>0</v>
      </c>
      <c r="AZ505" s="66">
        <v>0</v>
      </c>
      <c r="BA505" s="66">
        <v>0</v>
      </c>
      <c r="BB505" s="66">
        <v>0</v>
      </c>
      <c r="BC505" s="66">
        <v>0</v>
      </c>
      <c r="BD505" s="66">
        <v>0</v>
      </c>
      <c r="BE505" s="67">
        <v>0</v>
      </c>
      <c r="BF505" s="59">
        <f t="shared" si="102"/>
        <v>0</v>
      </c>
      <c r="BG505" s="59"/>
      <c r="BH505" s="59"/>
      <c r="BI505" s="60">
        <f t="shared" si="115"/>
        <v>0</v>
      </c>
      <c r="BJ505" s="59">
        <f t="shared" si="103"/>
        <v>0</v>
      </c>
      <c r="BK505" s="69">
        <f t="shared" si="104"/>
        <v>0</v>
      </c>
      <c r="BL505" s="69">
        <f t="shared" si="104"/>
        <v>0</v>
      </c>
      <c r="BM505" s="69">
        <f t="shared" si="105"/>
        <v>2445.7752429352909</v>
      </c>
      <c r="BN505" s="69">
        <f t="shared" si="106"/>
        <v>0</v>
      </c>
      <c r="BO505" s="69">
        <f t="shared" si="107"/>
        <v>2445.7752429352909</v>
      </c>
      <c r="BP505" s="69">
        <f t="shared" si="108"/>
        <v>2445.7752429352909</v>
      </c>
      <c r="BQ505" s="69">
        <f t="shared" si="109"/>
        <v>0</v>
      </c>
      <c r="BR505" s="69">
        <f t="shared" si="110"/>
        <v>2445.7752429352909</v>
      </c>
      <c r="BS505" s="69">
        <f t="shared" si="111"/>
        <v>-2445.7752429352909</v>
      </c>
      <c r="BT505" s="69">
        <f t="shared" si="112"/>
        <v>-2445.7752429352909</v>
      </c>
      <c r="BU505" s="69">
        <f t="shared" si="113"/>
        <v>-4891.5504858705817</v>
      </c>
      <c r="BV505" s="83">
        <f t="shared" si="101"/>
        <v>0</v>
      </c>
    </row>
    <row r="506" spans="1:74" x14ac:dyDescent="0.25">
      <c r="A506" s="72">
        <v>45</v>
      </c>
      <c r="B506" s="72">
        <v>263</v>
      </c>
      <c r="C506" s="72">
        <v>467610</v>
      </c>
      <c r="D506" s="72">
        <v>467339</v>
      </c>
      <c r="E506" s="73" t="s">
        <v>649</v>
      </c>
      <c r="F506" s="72" t="s">
        <v>650</v>
      </c>
      <c r="G506" s="76">
        <v>2</v>
      </c>
      <c r="H506" s="76">
        <v>2</v>
      </c>
      <c r="I506" s="75">
        <v>1184</v>
      </c>
      <c r="J506" s="75">
        <v>1796</v>
      </c>
      <c r="K506" s="65">
        <f t="shared" si="114"/>
        <v>2980</v>
      </c>
      <c r="L506" s="75">
        <v>1606</v>
      </c>
      <c r="M506" s="75">
        <v>1489</v>
      </c>
      <c r="N506" s="75">
        <v>-422</v>
      </c>
      <c r="O506" s="75">
        <v>307</v>
      </c>
      <c r="P506" s="96">
        <v>73.72</v>
      </c>
      <c r="Q506" s="96">
        <v>120.62</v>
      </c>
      <c r="R506" s="75">
        <v>2503</v>
      </c>
      <c r="S506" s="75">
        <v>3415</v>
      </c>
      <c r="T506" s="75">
        <v>2919</v>
      </c>
      <c r="U506" s="75">
        <v>2910</v>
      </c>
      <c r="V506" s="75">
        <v>-416</v>
      </c>
      <c r="W506" s="75">
        <v>505</v>
      </c>
      <c r="X506" s="75">
        <v>85.75</v>
      </c>
      <c r="Y506" s="75">
        <v>117.35</v>
      </c>
      <c r="Z506" s="75">
        <v>0</v>
      </c>
      <c r="AA506" s="75">
        <v>0</v>
      </c>
      <c r="AB506" s="75">
        <v>0</v>
      </c>
      <c r="AC506" s="75">
        <v>0</v>
      </c>
      <c r="AD506" s="75">
        <v>0</v>
      </c>
      <c r="AE506" s="75">
        <v>0</v>
      </c>
      <c r="AF506" s="75">
        <v>0</v>
      </c>
      <c r="AG506" s="75">
        <v>0</v>
      </c>
      <c r="AH506" s="75">
        <v>2570</v>
      </c>
      <c r="AI506" s="75">
        <v>3494</v>
      </c>
      <c r="AJ506" s="75">
        <v>3179</v>
      </c>
      <c r="AK506" s="75">
        <v>3202</v>
      </c>
      <c r="AL506" s="75">
        <v>-609</v>
      </c>
      <c r="AM506" s="75">
        <v>292</v>
      </c>
      <c r="AN506" s="75">
        <v>80.84</v>
      </c>
      <c r="AO506" s="75">
        <v>109.12</v>
      </c>
      <c r="AP506" s="75">
        <v>1251.5</v>
      </c>
      <c r="AQ506" s="75">
        <v>1707.5</v>
      </c>
      <c r="AR506" s="75">
        <v>1459.5</v>
      </c>
      <c r="AS506" s="75">
        <v>1455</v>
      </c>
      <c r="AT506" s="75">
        <v>-208</v>
      </c>
      <c r="AU506" s="75">
        <v>252.5</v>
      </c>
      <c r="AV506" s="75">
        <v>85.75</v>
      </c>
      <c r="AW506" s="75">
        <v>117.35</v>
      </c>
      <c r="AX506" s="66">
        <v>592</v>
      </c>
      <c r="AY506" s="66">
        <v>898</v>
      </c>
      <c r="AZ506" s="66">
        <v>803</v>
      </c>
      <c r="BA506" s="66">
        <v>744.5</v>
      </c>
      <c r="BB506" s="66">
        <v>-211</v>
      </c>
      <c r="BC506" s="66">
        <v>153.5</v>
      </c>
      <c r="BD506" s="66">
        <v>73.723536737235364</v>
      </c>
      <c r="BE506" s="67">
        <v>120.61786433848221</v>
      </c>
      <c r="BF506" s="59">
        <f t="shared" si="102"/>
        <v>0</v>
      </c>
      <c r="BG506" s="59"/>
      <c r="BH506" s="59"/>
      <c r="BI506" s="60">
        <f t="shared" si="115"/>
        <v>1107.3092968946564</v>
      </c>
      <c r="BJ506" s="59">
        <f t="shared" si="103"/>
        <v>1107.3092968946564</v>
      </c>
      <c r="BK506" s="69">
        <f t="shared" si="104"/>
        <v>439.95107635009174</v>
      </c>
      <c r="BL506" s="69">
        <f t="shared" si="104"/>
        <v>667.3582205445648</v>
      </c>
      <c r="BM506" s="69">
        <f t="shared" si="105"/>
        <v>1201.9598180198454</v>
      </c>
      <c r="BN506" s="69">
        <f t="shared" si="106"/>
        <v>223.64972084572921</v>
      </c>
      <c r="BO506" s="69">
        <f t="shared" si="107"/>
        <v>978.31009717411632</v>
      </c>
      <c r="BP506" s="69">
        <f t="shared" si="108"/>
        <v>1317.5625453488879</v>
      </c>
      <c r="BQ506" s="69">
        <f t="shared" si="109"/>
        <v>339.25244817477164</v>
      </c>
      <c r="BR506" s="69">
        <f t="shared" si="110"/>
        <v>978.31009717411632</v>
      </c>
      <c r="BS506" s="69">
        <f t="shared" si="111"/>
        <v>-762.0087416697537</v>
      </c>
      <c r="BT506" s="69">
        <f t="shared" si="112"/>
        <v>-650.20432480432305</v>
      </c>
      <c r="BU506" s="69">
        <f t="shared" si="113"/>
        <v>-1412.2130664740766</v>
      </c>
      <c r="BV506" s="83">
        <f t="shared" si="101"/>
        <v>0</v>
      </c>
    </row>
    <row r="507" spans="1:74" x14ac:dyDescent="0.25">
      <c r="A507" s="72">
        <v>45</v>
      </c>
      <c r="B507" s="72">
        <v>307</v>
      </c>
      <c r="C507" s="72">
        <v>476003</v>
      </c>
      <c r="D507" s="72">
        <v>475405</v>
      </c>
      <c r="E507" s="73" t="s">
        <v>651</v>
      </c>
      <c r="F507" s="72" t="s">
        <v>652</v>
      </c>
      <c r="G507" s="76">
        <v>91</v>
      </c>
      <c r="H507" s="76">
        <v>91</v>
      </c>
      <c r="I507" s="75">
        <v>13330</v>
      </c>
      <c r="J507" s="75">
        <v>7587</v>
      </c>
      <c r="K507" s="65">
        <f t="shared" si="114"/>
        <v>20917</v>
      </c>
      <c r="L507" s="75">
        <v>6907</v>
      </c>
      <c r="M507" s="75">
        <v>4557</v>
      </c>
      <c r="N507" s="75">
        <v>6423</v>
      </c>
      <c r="O507" s="75">
        <v>3030</v>
      </c>
      <c r="P507" s="96">
        <v>192.99</v>
      </c>
      <c r="Q507" s="96">
        <v>166.49</v>
      </c>
      <c r="R507" s="75">
        <v>22838</v>
      </c>
      <c r="S507" s="75">
        <v>16923</v>
      </c>
      <c r="T507" s="75">
        <v>12661</v>
      </c>
      <c r="U507" s="75">
        <v>9585</v>
      </c>
      <c r="V507" s="75">
        <v>10177</v>
      </c>
      <c r="W507" s="75">
        <v>7338</v>
      </c>
      <c r="X507" s="75">
        <v>180.38</v>
      </c>
      <c r="Y507" s="75">
        <v>176.56</v>
      </c>
      <c r="Z507" s="75">
        <v>112323</v>
      </c>
      <c r="AA507" s="75">
        <v>112249</v>
      </c>
      <c r="AB507" s="75">
        <v>120540</v>
      </c>
      <c r="AC507" s="75">
        <v>120444</v>
      </c>
      <c r="AD507" s="75">
        <v>-8217</v>
      </c>
      <c r="AE507" s="75">
        <v>-8195</v>
      </c>
      <c r="AF507" s="75">
        <v>93.18</v>
      </c>
      <c r="AG507" s="75">
        <v>93.2</v>
      </c>
      <c r="AH507" s="75">
        <v>145457</v>
      </c>
      <c r="AI507" s="75">
        <v>139887</v>
      </c>
      <c r="AJ507" s="75">
        <v>153147</v>
      </c>
      <c r="AK507" s="75">
        <v>150558</v>
      </c>
      <c r="AL507" s="75">
        <v>-7690</v>
      </c>
      <c r="AM507" s="75">
        <v>-10671</v>
      </c>
      <c r="AN507" s="75">
        <v>94.98</v>
      </c>
      <c r="AO507" s="75">
        <v>92.91</v>
      </c>
      <c r="AP507" s="75">
        <v>250.97</v>
      </c>
      <c r="AQ507" s="75">
        <v>185.97</v>
      </c>
      <c r="AR507" s="75">
        <v>139.13</v>
      </c>
      <c r="AS507" s="75">
        <v>105.33</v>
      </c>
      <c r="AT507" s="75">
        <v>111.84</v>
      </c>
      <c r="AU507" s="75">
        <v>80.64</v>
      </c>
      <c r="AV507" s="75">
        <v>180.39</v>
      </c>
      <c r="AW507" s="75">
        <v>176.56</v>
      </c>
      <c r="AX507" s="66">
        <v>146.4835164835165</v>
      </c>
      <c r="AY507" s="66">
        <v>83.373626373626379</v>
      </c>
      <c r="AZ507" s="66">
        <v>75.901098901098905</v>
      </c>
      <c r="BA507" s="66">
        <v>50.07692307692308</v>
      </c>
      <c r="BB507" s="66">
        <v>70.582417582417591</v>
      </c>
      <c r="BC507" s="66">
        <v>33.296703296703299</v>
      </c>
      <c r="BD507" s="66">
        <v>192.99261618647751</v>
      </c>
      <c r="BE507" s="67">
        <v>166.49111257406187</v>
      </c>
      <c r="BF507" s="59">
        <f t="shared" si="102"/>
        <v>0</v>
      </c>
      <c r="BG507" s="59"/>
      <c r="BH507" s="59"/>
      <c r="BI507" s="60">
        <f t="shared" si="115"/>
        <v>7772.3451554179628</v>
      </c>
      <c r="BJ507" s="59">
        <f t="shared" si="103"/>
        <v>7772.3451554179628</v>
      </c>
      <c r="BK507" s="69">
        <f t="shared" si="104"/>
        <v>4953.1654119482455</v>
      </c>
      <c r="BL507" s="69">
        <f t="shared" si="104"/>
        <v>2819.1797434697178</v>
      </c>
      <c r="BM507" s="69">
        <f t="shared" si="105"/>
        <v>47031.057714389834</v>
      </c>
      <c r="BN507" s="69">
        <f t="shared" si="106"/>
        <v>2517.9482929675423</v>
      </c>
      <c r="BO507" s="69">
        <f t="shared" si="107"/>
        <v>44513.10942142229</v>
      </c>
      <c r="BP507" s="69">
        <f t="shared" si="108"/>
        <v>45946.24323228086</v>
      </c>
      <c r="BQ507" s="69">
        <f t="shared" si="109"/>
        <v>1433.1338108585705</v>
      </c>
      <c r="BR507" s="69">
        <f t="shared" si="110"/>
        <v>44513.10942142229</v>
      </c>
      <c r="BS507" s="69">
        <f t="shared" si="111"/>
        <v>-42077.892302441585</v>
      </c>
      <c r="BT507" s="69">
        <f t="shared" si="112"/>
        <v>-43127.063488811145</v>
      </c>
      <c r="BU507" s="69">
        <f t="shared" si="113"/>
        <v>-85204.955791252723</v>
      </c>
      <c r="BV507" s="83">
        <f t="shared" si="101"/>
        <v>0</v>
      </c>
    </row>
    <row r="508" spans="1:74" x14ac:dyDescent="0.25">
      <c r="A508" s="72">
        <v>45</v>
      </c>
      <c r="B508" s="72">
        <v>309</v>
      </c>
      <c r="C508" s="72">
        <v>475405</v>
      </c>
      <c r="D508" s="72">
        <v>475301</v>
      </c>
      <c r="E508" s="73" t="s">
        <v>652</v>
      </c>
      <c r="F508" s="72" t="s">
        <v>653</v>
      </c>
      <c r="G508" s="76">
        <v>34</v>
      </c>
      <c r="H508" s="76">
        <v>34</v>
      </c>
      <c r="I508" s="75">
        <v>0</v>
      </c>
      <c r="J508" s="75">
        <v>0</v>
      </c>
      <c r="K508" s="65">
        <f t="shared" si="114"/>
        <v>0</v>
      </c>
      <c r="L508" s="75">
        <v>0</v>
      </c>
      <c r="M508" s="75">
        <v>0</v>
      </c>
      <c r="N508" s="75">
        <v>0</v>
      </c>
      <c r="O508" s="75">
        <v>0</v>
      </c>
      <c r="P508" s="96">
        <v>0</v>
      </c>
      <c r="Q508" s="96">
        <v>0</v>
      </c>
      <c r="R508" s="75">
        <v>23</v>
      </c>
      <c r="S508" s="75">
        <v>55</v>
      </c>
      <c r="T508" s="75">
        <v>0</v>
      </c>
      <c r="U508" s="75">
        <v>0</v>
      </c>
      <c r="V508" s="75">
        <v>23</v>
      </c>
      <c r="W508" s="75">
        <v>55</v>
      </c>
      <c r="X508" s="75">
        <v>0</v>
      </c>
      <c r="Y508" s="75">
        <v>0</v>
      </c>
      <c r="Z508" s="75">
        <v>0</v>
      </c>
      <c r="AA508" s="75">
        <v>0</v>
      </c>
      <c r="AB508" s="75">
        <v>16</v>
      </c>
      <c r="AC508" s="75">
        <v>20</v>
      </c>
      <c r="AD508" s="75">
        <v>-16</v>
      </c>
      <c r="AE508" s="75">
        <v>-20</v>
      </c>
      <c r="AF508" s="75">
        <v>0</v>
      </c>
      <c r="AG508" s="75">
        <v>0</v>
      </c>
      <c r="AH508" s="75">
        <v>235</v>
      </c>
      <c r="AI508" s="75">
        <v>163</v>
      </c>
      <c r="AJ508" s="75">
        <v>51</v>
      </c>
      <c r="AK508" s="75">
        <v>57</v>
      </c>
      <c r="AL508" s="75">
        <v>184</v>
      </c>
      <c r="AM508" s="75">
        <v>106</v>
      </c>
      <c r="AN508" s="75">
        <v>460.78</v>
      </c>
      <c r="AO508" s="75">
        <v>285.95999999999998</v>
      </c>
      <c r="AP508" s="75">
        <v>0.68</v>
      </c>
      <c r="AQ508" s="75">
        <v>1.62</v>
      </c>
      <c r="AR508" s="75">
        <v>0</v>
      </c>
      <c r="AS508" s="75">
        <v>0</v>
      </c>
      <c r="AT508" s="75">
        <v>0.68</v>
      </c>
      <c r="AU508" s="75">
        <v>1.62</v>
      </c>
      <c r="AV508" s="75">
        <v>0</v>
      </c>
      <c r="AW508" s="75">
        <v>0</v>
      </c>
      <c r="AX508" s="66">
        <v>0</v>
      </c>
      <c r="AY508" s="66">
        <v>0</v>
      </c>
      <c r="AZ508" s="66">
        <v>0</v>
      </c>
      <c r="BA508" s="66">
        <v>0</v>
      </c>
      <c r="BB508" s="66">
        <v>0</v>
      </c>
      <c r="BC508" s="66">
        <v>0</v>
      </c>
      <c r="BD508" s="66">
        <v>0</v>
      </c>
      <c r="BE508" s="67">
        <v>0</v>
      </c>
      <c r="BF508" s="59">
        <f t="shared" si="102"/>
        <v>0</v>
      </c>
      <c r="BG508" s="59"/>
      <c r="BH508" s="59"/>
      <c r="BI508" s="60">
        <f t="shared" si="115"/>
        <v>0</v>
      </c>
      <c r="BJ508" s="59">
        <f t="shared" si="103"/>
        <v>0</v>
      </c>
      <c r="BK508" s="69">
        <f t="shared" si="104"/>
        <v>0</v>
      </c>
      <c r="BL508" s="69">
        <f t="shared" si="104"/>
        <v>0</v>
      </c>
      <c r="BM508" s="69">
        <f t="shared" si="105"/>
        <v>16631.271651959978</v>
      </c>
      <c r="BN508" s="69">
        <f t="shared" si="106"/>
        <v>0</v>
      </c>
      <c r="BO508" s="69">
        <f t="shared" si="107"/>
        <v>16631.271651959978</v>
      </c>
      <c r="BP508" s="69">
        <f t="shared" si="108"/>
        <v>16631.271651959978</v>
      </c>
      <c r="BQ508" s="69">
        <f t="shared" si="109"/>
        <v>0</v>
      </c>
      <c r="BR508" s="69">
        <f t="shared" si="110"/>
        <v>16631.271651959978</v>
      </c>
      <c r="BS508" s="69">
        <f t="shared" si="111"/>
        <v>-16631.271651959978</v>
      </c>
      <c r="BT508" s="69">
        <f t="shared" si="112"/>
        <v>-16631.271651959978</v>
      </c>
      <c r="BU508" s="69">
        <f t="shared" si="113"/>
        <v>-33262.543303919956</v>
      </c>
      <c r="BV508" s="83">
        <f t="shared" si="101"/>
        <v>0</v>
      </c>
    </row>
    <row r="509" spans="1:74" x14ac:dyDescent="0.25">
      <c r="A509" s="72">
        <v>45</v>
      </c>
      <c r="B509" s="72">
        <v>311</v>
      </c>
      <c r="C509" s="72">
        <v>453603</v>
      </c>
      <c r="D509" s="72">
        <v>464701</v>
      </c>
      <c r="E509" s="73" t="s">
        <v>606</v>
      </c>
      <c r="F509" s="72" t="s">
        <v>654</v>
      </c>
      <c r="G509" s="76">
        <v>49</v>
      </c>
      <c r="H509" s="76">
        <v>49</v>
      </c>
      <c r="I509" s="75">
        <v>947509</v>
      </c>
      <c r="J509" s="75">
        <v>487786</v>
      </c>
      <c r="K509" s="65">
        <f t="shared" si="114"/>
        <v>1435295</v>
      </c>
      <c r="L509" s="75">
        <v>902636</v>
      </c>
      <c r="M509" s="75">
        <v>523894</v>
      </c>
      <c r="N509" s="75">
        <v>44873</v>
      </c>
      <c r="O509" s="75">
        <v>-36108</v>
      </c>
      <c r="P509" s="96">
        <v>104.97</v>
      </c>
      <c r="Q509" s="96">
        <v>93.11</v>
      </c>
      <c r="R509" s="75">
        <v>1353967</v>
      </c>
      <c r="S509" s="75">
        <v>892215</v>
      </c>
      <c r="T509" s="75">
        <v>1298665</v>
      </c>
      <c r="U509" s="75">
        <v>929119</v>
      </c>
      <c r="V509" s="75">
        <v>55302</v>
      </c>
      <c r="W509" s="75">
        <v>-36904</v>
      </c>
      <c r="X509" s="75">
        <v>104.26</v>
      </c>
      <c r="Y509" s="75">
        <v>96.03</v>
      </c>
      <c r="Z509" s="75">
        <v>153489</v>
      </c>
      <c r="AA509" s="75">
        <v>152491</v>
      </c>
      <c r="AB509" s="75">
        <v>134471</v>
      </c>
      <c r="AC509" s="75">
        <v>132887</v>
      </c>
      <c r="AD509" s="75">
        <v>19018</v>
      </c>
      <c r="AE509" s="75">
        <v>19604</v>
      </c>
      <c r="AF509" s="75">
        <v>114.14</v>
      </c>
      <c r="AG509" s="75">
        <v>114.75</v>
      </c>
      <c r="AH509" s="75">
        <v>1517259</v>
      </c>
      <c r="AI509" s="75">
        <v>1056088</v>
      </c>
      <c r="AJ509" s="75">
        <v>1442774</v>
      </c>
      <c r="AK509" s="75">
        <v>1071184</v>
      </c>
      <c r="AL509" s="75">
        <v>74485</v>
      </c>
      <c r="AM509" s="75">
        <v>-15096</v>
      </c>
      <c r="AN509" s="75">
        <v>105.16</v>
      </c>
      <c r="AO509" s="75">
        <v>98.59</v>
      </c>
      <c r="AP509" s="75">
        <v>27631.98</v>
      </c>
      <c r="AQ509" s="75">
        <v>18208.47</v>
      </c>
      <c r="AR509" s="75">
        <v>26503.37</v>
      </c>
      <c r="AS509" s="75">
        <v>18961.61</v>
      </c>
      <c r="AT509" s="75">
        <v>1128.6099999999999</v>
      </c>
      <c r="AU509" s="75">
        <v>-753.13999999999942</v>
      </c>
      <c r="AV509" s="75">
        <v>104.26</v>
      </c>
      <c r="AW509" s="75">
        <v>96.03</v>
      </c>
      <c r="AX509" s="66">
        <v>19336.918367346938</v>
      </c>
      <c r="AY509" s="66">
        <v>9954.8163265306121</v>
      </c>
      <c r="AZ509" s="66">
        <v>18421.142857142859</v>
      </c>
      <c r="BA509" s="66">
        <v>10691.714285714286</v>
      </c>
      <c r="BB509" s="66">
        <v>915.77551020407918</v>
      </c>
      <c r="BC509" s="66">
        <v>-736.89795918367417</v>
      </c>
      <c r="BD509" s="66">
        <v>104.9713284203156</v>
      </c>
      <c r="BE509" s="67">
        <v>93.107766074816652</v>
      </c>
      <c r="BF509" s="59">
        <f t="shared" si="102"/>
        <v>0</v>
      </c>
      <c r="BG509" s="59"/>
      <c r="BH509" s="59"/>
      <c r="BI509" s="60">
        <f t="shared" si="115"/>
        <v>533327.34808268992</v>
      </c>
      <c r="BJ509" s="59">
        <f t="shared" si="103"/>
        <v>533327.34808268992</v>
      </c>
      <c r="BK509" s="69">
        <f t="shared" si="104"/>
        <v>352075.67939307354</v>
      </c>
      <c r="BL509" s="69">
        <f t="shared" si="104"/>
        <v>181251.6686896164</v>
      </c>
      <c r="BM509" s="69">
        <f t="shared" si="105"/>
        <v>202946.74210104966</v>
      </c>
      <c r="BN509" s="69">
        <f t="shared" si="106"/>
        <v>178978.1447202838</v>
      </c>
      <c r="BO509" s="69">
        <f t="shared" si="107"/>
        <v>23968.597380765848</v>
      </c>
      <c r="BP509" s="69">
        <f t="shared" si="108"/>
        <v>116108.12671560948</v>
      </c>
      <c r="BQ509" s="69">
        <f t="shared" si="109"/>
        <v>92139.529334843639</v>
      </c>
      <c r="BR509" s="69">
        <f t="shared" si="110"/>
        <v>23968.597380765848</v>
      </c>
      <c r="BS509" s="69">
        <f t="shared" si="111"/>
        <v>149128.93729202388</v>
      </c>
      <c r="BT509" s="69">
        <f t="shared" si="112"/>
        <v>65143.541974006919</v>
      </c>
      <c r="BU509" s="69">
        <f t="shared" si="113"/>
        <v>214272.4792660308</v>
      </c>
      <c r="BV509" s="83">
        <f t="shared" si="101"/>
        <v>0</v>
      </c>
    </row>
    <row r="510" spans="1:74" x14ac:dyDescent="0.25">
      <c r="A510" s="72">
        <v>45</v>
      </c>
      <c r="B510" s="72">
        <v>313</v>
      </c>
      <c r="C510" s="72">
        <v>463003</v>
      </c>
      <c r="D510" s="72">
        <v>460607</v>
      </c>
      <c r="E510" s="73" t="s">
        <v>655</v>
      </c>
      <c r="F510" s="72" t="s">
        <v>656</v>
      </c>
      <c r="G510" s="76">
        <v>105</v>
      </c>
      <c r="H510" s="76">
        <v>105</v>
      </c>
      <c r="I510" s="75">
        <v>574541</v>
      </c>
      <c r="J510" s="75">
        <v>808533</v>
      </c>
      <c r="K510" s="65">
        <f t="shared" si="114"/>
        <v>1383074</v>
      </c>
      <c r="L510" s="75">
        <v>604648</v>
      </c>
      <c r="M510" s="75">
        <v>845892</v>
      </c>
      <c r="N510" s="75">
        <v>-30107</v>
      </c>
      <c r="O510" s="75">
        <v>-37359</v>
      </c>
      <c r="P510" s="96">
        <v>95.02</v>
      </c>
      <c r="Q510" s="96">
        <v>95.58</v>
      </c>
      <c r="R510" s="75">
        <v>851431</v>
      </c>
      <c r="S510" s="75">
        <v>1114070</v>
      </c>
      <c r="T510" s="75">
        <v>919883</v>
      </c>
      <c r="U510" s="75">
        <v>1182098</v>
      </c>
      <c r="V510" s="75">
        <v>-68452</v>
      </c>
      <c r="W510" s="75">
        <v>-68028</v>
      </c>
      <c r="X510" s="75">
        <v>92.56</v>
      </c>
      <c r="Y510" s="75">
        <v>94.25</v>
      </c>
      <c r="Z510" s="75">
        <v>35395</v>
      </c>
      <c r="AA510" s="75">
        <v>35502</v>
      </c>
      <c r="AB510" s="75">
        <v>26383</v>
      </c>
      <c r="AC510" s="75">
        <v>26381</v>
      </c>
      <c r="AD510" s="75">
        <v>9012</v>
      </c>
      <c r="AE510" s="75">
        <v>9121</v>
      </c>
      <c r="AF510" s="75">
        <v>134.16</v>
      </c>
      <c r="AG510" s="75">
        <v>134.57</v>
      </c>
      <c r="AH510" s="75">
        <v>894211</v>
      </c>
      <c r="AI510" s="75">
        <v>1160637</v>
      </c>
      <c r="AJ510" s="75">
        <v>960014</v>
      </c>
      <c r="AK510" s="75">
        <v>1230252</v>
      </c>
      <c r="AL510" s="75">
        <v>-65803</v>
      </c>
      <c r="AM510" s="75">
        <v>-69615</v>
      </c>
      <c r="AN510" s="75">
        <v>93.15</v>
      </c>
      <c r="AO510" s="75">
        <v>94.34</v>
      </c>
      <c r="AP510" s="75">
        <v>8108.87</v>
      </c>
      <c r="AQ510" s="75">
        <v>10610.19</v>
      </c>
      <c r="AR510" s="75">
        <v>8760.7900000000009</v>
      </c>
      <c r="AS510" s="75">
        <v>11258.08</v>
      </c>
      <c r="AT510" s="75">
        <v>-651.92000000000098</v>
      </c>
      <c r="AU510" s="75">
        <v>-647.88999999999942</v>
      </c>
      <c r="AV510" s="75">
        <v>92.56</v>
      </c>
      <c r="AW510" s="75">
        <v>94.25</v>
      </c>
      <c r="AX510" s="66">
        <v>5471.8190476190475</v>
      </c>
      <c r="AY510" s="66">
        <v>7700.3142857142857</v>
      </c>
      <c r="AZ510" s="66">
        <v>5758.5523809523811</v>
      </c>
      <c r="BA510" s="66">
        <v>8056.1142857142859</v>
      </c>
      <c r="BB510" s="66">
        <v>-286.73333333333358</v>
      </c>
      <c r="BC510" s="66">
        <v>-355.80000000000018</v>
      </c>
      <c r="BD510" s="66">
        <v>95.020739339251918</v>
      </c>
      <c r="BE510" s="67">
        <v>95.583478741967056</v>
      </c>
      <c r="BF510" s="59">
        <f t="shared" si="102"/>
        <v>0</v>
      </c>
      <c r="BG510" s="59"/>
      <c r="BH510" s="59"/>
      <c r="BI510" s="60">
        <f t="shared" si="115"/>
        <v>513923.05318566447</v>
      </c>
      <c r="BJ510" s="59">
        <f t="shared" si="103"/>
        <v>513923.05318566447</v>
      </c>
      <c r="BK510" s="69">
        <f t="shared" si="104"/>
        <v>213488.11770038685</v>
      </c>
      <c r="BL510" s="69">
        <f t="shared" si="104"/>
        <v>300434.93548527762</v>
      </c>
      <c r="BM510" s="69">
        <f t="shared" si="105"/>
        <v>159888.25160875777</v>
      </c>
      <c r="BN510" s="69">
        <f t="shared" si="106"/>
        <v>108526.97150711664</v>
      </c>
      <c r="BO510" s="69">
        <f t="shared" si="107"/>
        <v>51361.28010164111</v>
      </c>
      <c r="BP510" s="69">
        <f t="shared" si="108"/>
        <v>204087.78326427622</v>
      </c>
      <c r="BQ510" s="69">
        <f t="shared" si="109"/>
        <v>152726.50316263511</v>
      </c>
      <c r="BR510" s="69">
        <f t="shared" si="110"/>
        <v>51361.28010164111</v>
      </c>
      <c r="BS510" s="69">
        <f t="shared" si="111"/>
        <v>53599.866091629083</v>
      </c>
      <c r="BT510" s="69">
        <f t="shared" si="112"/>
        <v>96347.152221001394</v>
      </c>
      <c r="BU510" s="69">
        <f t="shared" si="113"/>
        <v>149947.01831263048</v>
      </c>
      <c r="BV510" s="83">
        <f t="shared" si="101"/>
        <v>0</v>
      </c>
    </row>
    <row r="511" spans="1:74" x14ac:dyDescent="0.25">
      <c r="A511" s="72">
        <v>45</v>
      </c>
      <c r="B511" s="72">
        <v>315</v>
      </c>
      <c r="C511" s="72">
        <v>464701</v>
      </c>
      <c r="D511" s="72">
        <v>460005</v>
      </c>
      <c r="E511" s="73" t="s">
        <v>654</v>
      </c>
      <c r="F511" s="72" t="s">
        <v>657</v>
      </c>
      <c r="G511" s="76">
        <v>16</v>
      </c>
      <c r="H511" s="76">
        <v>16</v>
      </c>
      <c r="I511" s="75">
        <v>191320</v>
      </c>
      <c r="J511" s="75">
        <v>114807</v>
      </c>
      <c r="K511" s="65">
        <f t="shared" si="114"/>
        <v>306127</v>
      </c>
      <c r="L511" s="75">
        <v>209220</v>
      </c>
      <c r="M511" s="75">
        <v>138396</v>
      </c>
      <c r="N511" s="75">
        <v>-17900</v>
      </c>
      <c r="O511" s="75">
        <v>-23589</v>
      </c>
      <c r="P511" s="96">
        <v>91.44</v>
      </c>
      <c r="Q511" s="96">
        <v>82.96</v>
      </c>
      <c r="R511" s="75">
        <v>280512</v>
      </c>
      <c r="S511" s="75">
        <v>197456</v>
      </c>
      <c r="T511" s="75">
        <v>308007</v>
      </c>
      <c r="U511" s="75">
        <v>236927</v>
      </c>
      <c r="V511" s="75">
        <v>-27495</v>
      </c>
      <c r="W511" s="75">
        <v>-39471</v>
      </c>
      <c r="X511" s="75">
        <v>91.07</v>
      </c>
      <c r="Y511" s="75">
        <v>83.34</v>
      </c>
      <c r="Z511" s="75">
        <v>0</v>
      </c>
      <c r="AA511" s="75">
        <v>0</v>
      </c>
      <c r="AB511" s="75">
        <v>0</v>
      </c>
      <c r="AC511" s="75">
        <v>0</v>
      </c>
      <c r="AD511" s="75">
        <v>0</v>
      </c>
      <c r="AE511" s="75">
        <v>0</v>
      </c>
      <c r="AF511" s="75">
        <v>0</v>
      </c>
      <c r="AG511" s="75">
        <v>0</v>
      </c>
      <c r="AH511" s="75">
        <v>281347</v>
      </c>
      <c r="AI511" s="75">
        <v>198461</v>
      </c>
      <c r="AJ511" s="75">
        <v>309941</v>
      </c>
      <c r="AK511" s="75">
        <v>237999</v>
      </c>
      <c r="AL511" s="75">
        <v>-28594</v>
      </c>
      <c r="AM511" s="75">
        <v>-39538</v>
      </c>
      <c r="AN511" s="75">
        <v>90.77</v>
      </c>
      <c r="AO511" s="75">
        <v>83.39</v>
      </c>
      <c r="AP511" s="75">
        <v>17532</v>
      </c>
      <c r="AQ511" s="75">
        <v>12341</v>
      </c>
      <c r="AR511" s="75">
        <v>19250.439999999999</v>
      </c>
      <c r="AS511" s="75">
        <v>14807.94</v>
      </c>
      <c r="AT511" s="75">
        <v>-1718.44</v>
      </c>
      <c r="AU511" s="75">
        <v>-2466.94</v>
      </c>
      <c r="AV511" s="75">
        <v>91.07</v>
      </c>
      <c r="AW511" s="75">
        <v>83.34</v>
      </c>
      <c r="AX511" s="66">
        <v>11957.5</v>
      </c>
      <c r="AY511" s="66">
        <v>7175.4375</v>
      </c>
      <c r="AZ511" s="66">
        <v>13076.25</v>
      </c>
      <c r="BA511" s="66">
        <v>8649.75</v>
      </c>
      <c r="BB511" s="66">
        <v>-1118.75</v>
      </c>
      <c r="BC511" s="66">
        <v>-1474.3125</v>
      </c>
      <c r="BD511" s="66">
        <v>91.444412580059264</v>
      </c>
      <c r="BE511" s="67">
        <v>82.955432237925947</v>
      </c>
      <c r="BF511" s="59">
        <f t="shared" si="102"/>
        <v>0</v>
      </c>
      <c r="BG511" s="59"/>
      <c r="BH511" s="59"/>
      <c r="BI511" s="60">
        <f t="shared" si="115"/>
        <v>113750.7627954599</v>
      </c>
      <c r="BJ511" s="59">
        <f t="shared" si="103"/>
        <v>113750.7627954599</v>
      </c>
      <c r="BK511" s="69">
        <f t="shared" si="104"/>
        <v>71090.743181840837</v>
      </c>
      <c r="BL511" s="69">
        <f t="shared" si="104"/>
        <v>42660.019613619072</v>
      </c>
      <c r="BM511" s="69">
        <f t="shared" si="105"/>
        <v>43965.555601890315</v>
      </c>
      <c r="BN511" s="69">
        <f t="shared" si="106"/>
        <v>36139.074824497387</v>
      </c>
      <c r="BO511" s="69">
        <f t="shared" si="107"/>
        <v>7826.4807773929306</v>
      </c>
      <c r="BP511" s="69">
        <f t="shared" si="108"/>
        <v>29512.759072270997</v>
      </c>
      <c r="BQ511" s="69">
        <f t="shared" si="109"/>
        <v>21686.278294878066</v>
      </c>
      <c r="BR511" s="69">
        <f t="shared" si="110"/>
        <v>7826.4807773929306</v>
      </c>
      <c r="BS511" s="69">
        <f t="shared" si="111"/>
        <v>27125.187579950521</v>
      </c>
      <c r="BT511" s="69">
        <f t="shared" si="112"/>
        <v>13147.260541348074</v>
      </c>
      <c r="BU511" s="69">
        <f t="shared" si="113"/>
        <v>40272.448121298599</v>
      </c>
      <c r="BV511" s="83">
        <f t="shared" si="101"/>
        <v>0</v>
      </c>
    </row>
    <row r="512" spans="1:74" x14ac:dyDescent="0.25">
      <c r="A512" s="72">
        <v>45</v>
      </c>
      <c r="B512" s="72">
        <v>317</v>
      </c>
      <c r="C512" s="72">
        <v>460607</v>
      </c>
      <c r="D512" s="72">
        <v>465302</v>
      </c>
      <c r="E512" s="73" t="s">
        <v>656</v>
      </c>
      <c r="F512" s="72" t="s">
        <v>634</v>
      </c>
      <c r="G512" s="76">
        <v>26</v>
      </c>
      <c r="H512" s="76">
        <v>26</v>
      </c>
      <c r="I512" s="75">
        <v>179382</v>
      </c>
      <c r="J512" s="75">
        <v>296868</v>
      </c>
      <c r="K512" s="65">
        <f t="shared" si="114"/>
        <v>476250</v>
      </c>
      <c r="L512" s="75">
        <v>152426</v>
      </c>
      <c r="M512" s="75">
        <v>251994</v>
      </c>
      <c r="N512" s="75">
        <v>26956</v>
      </c>
      <c r="O512" s="75">
        <v>44874</v>
      </c>
      <c r="P512" s="96">
        <v>117.68</v>
      </c>
      <c r="Q512" s="96">
        <v>117.81</v>
      </c>
      <c r="R512" s="75">
        <v>295387</v>
      </c>
      <c r="S512" s="75">
        <v>427735</v>
      </c>
      <c r="T512" s="75">
        <v>261329</v>
      </c>
      <c r="U512" s="75">
        <v>374663</v>
      </c>
      <c r="V512" s="75">
        <v>34058</v>
      </c>
      <c r="W512" s="75">
        <v>53072</v>
      </c>
      <c r="X512" s="75">
        <v>113.03</v>
      </c>
      <c r="Y512" s="75">
        <v>114.17</v>
      </c>
      <c r="Z512" s="75">
        <v>24540</v>
      </c>
      <c r="AA512" s="75">
        <v>24376</v>
      </c>
      <c r="AB512" s="75">
        <v>24153</v>
      </c>
      <c r="AC512" s="75">
        <v>23830</v>
      </c>
      <c r="AD512" s="75">
        <v>387</v>
      </c>
      <c r="AE512" s="75">
        <v>546</v>
      </c>
      <c r="AF512" s="75">
        <v>101.6</v>
      </c>
      <c r="AG512" s="75">
        <v>102.29</v>
      </c>
      <c r="AH512" s="75">
        <v>323408</v>
      </c>
      <c r="AI512" s="75">
        <v>455053</v>
      </c>
      <c r="AJ512" s="75">
        <v>291415</v>
      </c>
      <c r="AK512" s="75">
        <v>402482</v>
      </c>
      <c r="AL512" s="75">
        <v>31993</v>
      </c>
      <c r="AM512" s="75">
        <v>52571</v>
      </c>
      <c r="AN512" s="75">
        <v>110.98</v>
      </c>
      <c r="AO512" s="75">
        <v>113.06</v>
      </c>
      <c r="AP512" s="75">
        <v>11361.04</v>
      </c>
      <c r="AQ512" s="75">
        <v>16451.349999999999</v>
      </c>
      <c r="AR512" s="75">
        <v>10051.120000000001</v>
      </c>
      <c r="AS512" s="75">
        <v>14410.12</v>
      </c>
      <c r="AT512" s="75">
        <v>1309.92</v>
      </c>
      <c r="AU512" s="75">
        <v>2041.23</v>
      </c>
      <c r="AV512" s="75">
        <v>113.03</v>
      </c>
      <c r="AW512" s="75">
        <v>114.17</v>
      </c>
      <c r="AX512" s="66">
        <v>6899.3076923076924</v>
      </c>
      <c r="AY512" s="66">
        <v>11418</v>
      </c>
      <c r="AZ512" s="66">
        <v>5862.5384615384619</v>
      </c>
      <c r="BA512" s="66">
        <v>9692.0769230769238</v>
      </c>
      <c r="BB512" s="66">
        <v>1036.7692307692305</v>
      </c>
      <c r="BC512" s="66">
        <v>1725.9230769230762</v>
      </c>
      <c r="BD512" s="66">
        <v>117.68464697623764</v>
      </c>
      <c r="BE512" s="67">
        <v>117.80756684682967</v>
      </c>
      <c r="BF512" s="59">
        <f t="shared" si="102"/>
        <v>0</v>
      </c>
      <c r="BG512" s="59"/>
      <c r="BH512" s="59"/>
      <c r="BI512" s="60">
        <f t="shared" si="115"/>
        <v>176965.11833761079</v>
      </c>
      <c r="BJ512" s="59">
        <f t="shared" si="103"/>
        <v>176965.11833761079</v>
      </c>
      <c r="BK512" s="69">
        <f t="shared" si="104"/>
        <v>66654.817548844716</v>
      </c>
      <c r="BL512" s="69">
        <f t="shared" si="104"/>
        <v>110310.30078876606</v>
      </c>
      <c r="BM512" s="69">
        <f t="shared" si="105"/>
        <v>46602.097331463337</v>
      </c>
      <c r="BN512" s="69">
        <f t="shared" si="106"/>
        <v>33884.066068199827</v>
      </c>
      <c r="BO512" s="69">
        <f t="shared" si="107"/>
        <v>12718.031263263512</v>
      </c>
      <c r="BP512" s="69">
        <f t="shared" si="108"/>
        <v>68794.420898423938</v>
      </c>
      <c r="BQ512" s="69">
        <f t="shared" si="109"/>
        <v>56076.38963516042</v>
      </c>
      <c r="BR512" s="69">
        <f t="shared" si="110"/>
        <v>12718.031263263512</v>
      </c>
      <c r="BS512" s="69">
        <f t="shared" si="111"/>
        <v>20052.720217381378</v>
      </c>
      <c r="BT512" s="69">
        <f t="shared" si="112"/>
        <v>41515.879890342127</v>
      </c>
      <c r="BU512" s="69">
        <f t="shared" si="113"/>
        <v>61568.600107723505</v>
      </c>
      <c r="BV512" s="83">
        <f t="shared" si="101"/>
        <v>0</v>
      </c>
    </row>
    <row r="513" spans="1:74" x14ac:dyDescent="0.25">
      <c r="A513" s="72">
        <v>45</v>
      </c>
      <c r="B513" s="72">
        <v>319</v>
      </c>
      <c r="C513" s="72">
        <v>461900</v>
      </c>
      <c r="D513" s="72">
        <v>476802</v>
      </c>
      <c r="E513" s="73" t="s">
        <v>658</v>
      </c>
      <c r="F513" s="72" t="s">
        <v>659</v>
      </c>
      <c r="G513" s="76">
        <v>26</v>
      </c>
      <c r="H513" s="76">
        <v>26</v>
      </c>
      <c r="I513" s="75">
        <v>83557</v>
      </c>
      <c r="J513" s="75">
        <v>21290</v>
      </c>
      <c r="K513" s="65">
        <f t="shared" si="114"/>
        <v>104847</v>
      </c>
      <c r="L513" s="75">
        <v>86966</v>
      </c>
      <c r="M513" s="75">
        <v>12976</v>
      </c>
      <c r="N513" s="75">
        <v>-3409</v>
      </c>
      <c r="O513" s="75">
        <v>8314</v>
      </c>
      <c r="P513" s="96">
        <v>96.08</v>
      </c>
      <c r="Q513" s="96">
        <v>164.07</v>
      </c>
      <c r="R513" s="75">
        <v>119051</v>
      </c>
      <c r="S513" s="75">
        <v>49087</v>
      </c>
      <c r="T513" s="75">
        <v>122251</v>
      </c>
      <c r="U513" s="75">
        <v>36815</v>
      </c>
      <c r="V513" s="75">
        <v>-3200</v>
      </c>
      <c r="W513" s="75">
        <v>12272</v>
      </c>
      <c r="X513" s="75">
        <v>97.38</v>
      </c>
      <c r="Y513" s="75">
        <v>133.33000000000001</v>
      </c>
      <c r="Z513" s="75">
        <v>6055</v>
      </c>
      <c r="AA513" s="75">
        <v>6104</v>
      </c>
      <c r="AB513" s="75">
        <v>6183</v>
      </c>
      <c r="AC513" s="75">
        <v>6194</v>
      </c>
      <c r="AD513" s="75">
        <v>-128</v>
      </c>
      <c r="AE513" s="75">
        <v>-90</v>
      </c>
      <c r="AF513" s="75">
        <v>97.93</v>
      </c>
      <c r="AG513" s="75">
        <v>98.55</v>
      </c>
      <c r="AH513" s="75">
        <v>125245</v>
      </c>
      <c r="AI513" s="75">
        <v>55320</v>
      </c>
      <c r="AJ513" s="75">
        <v>128674</v>
      </c>
      <c r="AK513" s="75">
        <v>43143</v>
      </c>
      <c r="AL513" s="75">
        <v>-3429</v>
      </c>
      <c r="AM513" s="75">
        <v>12177</v>
      </c>
      <c r="AN513" s="75">
        <v>97.34</v>
      </c>
      <c r="AO513" s="75">
        <v>128.22</v>
      </c>
      <c r="AP513" s="75">
        <v>4578.88</v>
      </c>
      <c r="AQ513" s="75">
        <v>1887.96</v>
      </c>
      <c r="AR513" s="75">
        <v>4701.96</v>
      </c>
      <c r="AS513" s="75">
        <v>1415.96</v>
      </c>
      <c r="AT513" s="75">
        <v>-123.08</v>
      </c>
      <c r="AU513" s="75">
        <v>472</v>
      </c>
      <c r="AV513" s="75">
        <v>97.38</v>
      </c>
      <c r="AW513" s="75">
        <v>133.33000000000001</v>
      </c>
      <c r="AX513" s="66">
        <v>3213.7307692307691</v>
      </c>
      <c r="AY513" s="66">
        <v>818.84615384615381</v>
      </c>
      <c r="AZ513" s="66">
        <v>3344.8461538461538</v>
      </c>
      <c r="BA513" s="66">
        <v>499.07692307692309</v>
      </c>
      <c r="BB513" s="66">
        <v>-131.11538461538476</v>
      </c>
      <c r="BC513" s="66">
        <v>319.76923076923072</v>
      </c>
      <c r="BD513" s="66">
        <v>96.080077271577395</v>
      </c>
      <c r="BE513" s="67">
        <v>164.07213316892722</v>
      </c>
      <c r="BF513" s="59">
        <f t="shared" si="102"/>
        <v>0</v>
      </c>
      <c r="BG513" s="59"/>
      <c r="BH513" s="59"/>
      <c r="BI513" s="60">
        <f t="shared" si="115"/>
        <v>38959.079815944315</v>
      </c>
      <c r="BJ513" s="59">
        <f t="shared" si="103"/>
        <v>38959.079815944315</v>
      </c>
      <c r="BK513" s="69">
        <f t="shared" si="104"/>
        <v>31048.13520826403</v>
      </c>
      <c r="BL513" s="69">
        <f t="shared" si="104"/>
        <v>7910.9446076802806</v>
      </c>
      <c r="BM513" s="69">
        <f t="shared" si="105"/>
        <v>28501.392517238677</v>
      </c>
      <c r="BN513" s="69">
        <f t="shared" si="106"/>
        <v>15783.361253975165</v>
      </c>
      <c r="BO513" s="69">
        <f t="shared" si="107"/>
        <v>12718.031263263512</v>
      </c>
      <c r="BP513" s="69">
        <f t="shared" si="108"/>
        <v>16739.570584889843</v>
      </c>
      <c r="BQ513" s="69">
        <f t="shared" si="109"/>
        <v>4021.5393216263301</v>
      </c>
      <c r="BR513" s="69">
        <f t="shared" si="110"/>
        <v>12718.031263263512</v>
      </c>
      <c r="BS513" s="69">
        <f t="shared" si="111"/>
        <v>2546.7426910253525</v>
      </c>
      <c r="BT513" s="69">
        <f t="shared" si="112"/>
        <v>-8828.6259772095618</v>
      </c>
      <c r="BU513" s="69">
        <f t="shared" si="113"/>
        <v>-6281.8832861842093</v>
      </c>
      <c r="BV513" s="83">
        <f t="shared" ref="BV513:BV576" si="116">BK513+BL513-BI513</f>
        <v>0</v>
      </c>
    </row>
    <row r="514" spans="1:74" x14ac:dyDescent="0.25">
      <c r="A514" s="72">
        <v>45</v>
      </c>
      <c r="B514" s="72">
        <v>321</v>
      </c>
      <c r="C514" s="72">
        <v>476304</v>
      </c>
      <c r="D514" s="72">
        <v>476003</v>
      </c>
      <c r="E514" s="73" t="s">
        <v>660</v>
      </c>
      <c r="F514" s="72" t="s">
        <v>651</v>
      </c>
      <c r="G514" s="76">
        <v>24</v>
      </c>
      <c r="H514" s="76">
        <v>24</v>
      </c>
      <c r="I514" s="75">
        <v>62152</v>
      </c>
      <c r="J514" s="75">
        <v>55463</v>
      </c>
      <c r="K514" s="65">
        <f t="shared" si="114"/>
        <v>117615</v>
      </c>
      <c r="L514" s="75">
        <v>33079</v>
      </c>
      <c r="M514" s="75">
        <v>28408</v>
      </c>
      <c r="N514" s="75">
        <v>29073</v>
      </c>
      <c r="O514" s="75">
        <v>27055</v>
      </c>
      <c r="P514" s="96">
        <v>187.89</v>
      </c>
      <c r="Q514" s="96">
        <v>195.24</v>
      </c>
      <c r="R514" s="75">
        <v>111647</v>
      </c>
      <c r="S514" s="75">
        <v>103984</v>
      </c>
      <c r="T514" s="75">
        <v>57592</v>
      </c>
      <c r="U514" s="75">
        <v>51479</v>
      </c>
      <c r="V514" s="75">
        <v>54055</v>
      </c>
      <c r="W514" s="75">
        <v>52505</v>
      </c>
      <c r="X514" s="75">
        <v>193.86</v>
      </c>
      <c r="Y514" s="75">
        <v>201.99</v>
      </c>
      <c r="Z514" s="75">
        <v>31906</v>
      </c>
      <c r="AA514" s="75">
        <v>31727</v>
      </c>
      <c r="AB514" s="75">
        <v>33942</v>
      </c>
      <c r="AC514" s="75">
        <v>34176</v>
      </c>
      <c r="AD514" s="75">
        <v>-2036</v>
      </c>
      <c r="AE514" s="75">
        <v>-2449</v>
      </c>
      <c r="AF514" s="75">
        <v>94</v>
      </c>
      <c r="AG514" s="75">
        <v>92.83</v>
      </c>
      <c r="AH514" s="75">
        <v>149081</v>
      </c>
      <c r="AI514" s="75">
        <v>139954</v>
      </c>
      <c r="AJ514" s="75">
        <v>98742</v>
      </c>
      <c r="AK514" s="75">
        <v>92069</v>
      </c>
      <c r="AL514" s="75">
        <v>50339</v>
      </c>
      <c r="AM514" s="75">
        <v>47885</v>
      </c>
      <c r="AN514" s="75">
        <v>150.97999999999999</v>
      </c>
      <c r="AO514" s="75">
        <v>152.01</v>
      </c>
      <c r="AP514" s="75">
        <v>4651.96</v>
      </c>
      <c r="AQ514" s="75">
        <v>4332.67</v>
      </c>
      <c r="AR514" s="75">
        <v>2399.67</v>
      </c>
      <c r="AS514" s="75">
        <v>2144.96</v>
      </c>
      <c r="AT514" s="75">
        <v>2252.29</v>
      </c>
      <c r="AU514" s="75">
        <v>2187.71</v>
      </c>
      <c r="AV514" s="75">
        <v>193.86</v>
      </c>
      <c r="AW514" s="75">
        <v>201.99</v>
      </c>
      <c r="AX514" s="66">
        <v>2589.6666666666665</v>
      </c>
      <c r="AY514" s="66">
        <v>2310.9583333333335</v>
      </c>
      <c r="AZ514" s="66">
        <v>1378.2916666666667</v>
      </c>
      <c r="BA514" s="66">
        <v>1183.6666666666667</v>
      </c>
      <c r="BB514" s="66">
        <v>1211.3749999999998</v>
      </c>
      <c r="BC514" s="66">
        <v>1127.2916666666667</v>
      </c>
      <c r="BD514" s="66">
        <v>187.88959762991624</v>
      </c>
      <c r="BE514" s="67">
        <v>195.23725711067306</v>
      </c>
      <c r="BF514" s="59">
        <f t="shared" si="102"/>
        <v>0</v>
      </c>
      <c r="BG514" s="59"/>
      <c r="BH514" s="59"/>
      <c r="BI514" s="60">
        <f t="shared" si="115"/>
        <v>43703.41709874665</v>
      </c>
      <c r="BJ514" s="59">
        <f t="shared" si="103"/>
        <v>43703.41709874665</v>
      </c>
      <c r="BK514" s="69">
        <f t="shared" si="104"/>
        <v>23094.458865972043</v>
      </c>
      <c r="BL514" s="69">
        <f t="shared" si="104"/>
        <v>20608.95823277461</v>
      </c>
      <c r="BM514" s="69">
        <f t="shared" si="105"/>
        <v>23479.820363727707</v>
      </c>
      <c r="BN514" s="69">
        <f t="shared" si="106"/>
        <v>11740.099197638312</v>
      </c>
      <c r="BO514" s="69">
        <f t="shared" si="107"/>
        <v>11739.721166089395</v>
      </c>
      <c r="BP514" s="69">
        <f t="shared" si="108"/>
        <v>22216.312776956522</v>
      </c>
      <c r="BQ514" s="69">
        <f t="shared" si="109"/>
        <v>10476.591610867126</v>
      </c>
      <c r="BR514" s="69">
        <f t="shared" si="110"/>
        <v>11739.721166089395</v>
      </c>
      <c r="BS514" s="69">
        <f t="shared" si="111"/>
        <v>-385.36149775566446</v>
      </c>
      <c r="BT514" s="69">
        <f t="shared" si="112"/>
        <v>-1607.3545441819115</v>
      </c>
      <c r="BU514" s="69">
        <f t="shared" si="113"/>
        <v>-1992.7160419375759</v>
      </c>
      <c r="BV514" s="83">
        <f t="shared" si="116"/>
        <v>0</v>
      </c>
    </row>
    <row r="515" spans="1:74" x14ac:dyDescent="0.25">
      <c r="A515" s="72">
        <v>45</v>
      </c>
      <c r="B515" s="72">
        <v>323</v>
      </c>
      <c r="C515" s="72">
        <v>460700</v>
      </c>
      <c r="D515" s="72">
        <v>476304</v>
      </c>
      <c r="E515" s="73" t="s">
        <v>661</v>
      </c>
      <c r="F515" s="72" t="s">
        <v>660</v>
      </c>
      <c r="G515" s="76">
        <v>88</v>
      </c>
      <c r="H515" s="76">
        <v>88</v>
      </c>
      <c r="I515" s="75">
        <v>764150</v>
      </c>
      <c r="J515" s="75">
        <v>429167</v>
      </c>
      <c r="K515" s="65">
        <f t="shared" si="114"/>
        <v>1193317</v>
      </c>
      <c r="L515" s="75">
        <v>611680</v>
      </c>
      <c r="M515" s="75">
        <v>401507</v>
      </c>
      <c r="N515" s="75">
        <v>152470</v>
      </c>
      <c r="O515" s="75">
        <v>27660</v>
      </c>
      <c r="P515" s="96">
        <v>124.93</v>
      </c>
      <c r="Q515" s="96">
        <v>106.89</v>
      </c>
      <c r="R515" s="75">
        <v>1124200</v>
      </c>
      <c r="S515" s="75">
        <v>792085</v>
      </c>
      <c r="T515" s="75">
        <v>907721</v>
      </c>
      <c r="U515" s="75">
        <v>712918</v>
      </c>
      <c r="V515" s="75">
        <v>216479</v>
      </c>
      <c r="W515" s="75">
        <v>79167</v>
      </c>
      <c r="X515" s="75">
        <v>123.85</v>
      </c>
      <c r="Y515" s="75">
        <v>111.1</v>
      </c>
      <c r="Z515" s="75">
        <v>265280</v>
      </c>
      <c r="AA515" s="75">
        <v>265646</v>
      </c>
      <c r="AB515" s="75">
        <v>248820</v>
      </c>
      <c r="AC515" s="75">
        <v>249926</v>
      </c>
      <c r="AD515" s="75">
        <v>16460</v>
      </c>
      <c r="AE515" s="75">
        <v>15720</v>
      </c>
      <c r="AF515" s="75">
        <v>106.62</v>
      </c>
      <c r="AG515" s="75">
        <v>106.29</v>
      </c>
      <c r="AH515" s="75">
        <v>1407485</v>
      </c>
      <c r="AI515" s="75">
        <v>1077894</v>
      </c>
      <c r="AJ515" s="75">
        <v>1174280</v>
      </c>
      <c r="AK515" s="75">
        <v>982040</v>
      </c>
      <c r="AL515" s="75">
        <v>233205</v>
      </c>
      <c r="AM515" s="75">
        <v>95854</v>
      </c>
      <c r="AN515" s="75">
        <v>119.86</v>
      </c>
      <c r="AO515" s="75">
        <v>109.76</v>
      </c>
      <c r="AP515" s="75">
        <v>12775</v>
      </c>
      <c r="AQ515" s="75">
        <v>9000.9699999999993</v>
      </c>
      <c r="AR515" s="75">
        <v>10315.01</v>
      </c>
      <c r="AS515" s="75">
        <v>8101.34</v>
      </c>
      <c r="AT515" s="75">
        <v>2459.9899999999998</v>
      </c>
      <c r="AU515" s="75">
        <v>899.6299999999992</v>
      </c>
      <c r="AV515" s="75">
        <v>123.85</v>
      </c>
      <c r="AW515" s="75">
        <v>111.1</v>
      </c>
      <c r="AX515" s="66">
        <v>8683.5227272727279</v>
      </c>
      <c r="AY515" s="66">
        <v>4876.897727272727</v>
      </c>
      <c r="AZ515" s="66">
        <v>6950.909090909091</v>
      </c>
      <c r="BA515" s="66">
        <v>4562.579545454545</v>
      </c>
      <c r="BB515" s="66">
        <v>1732.6136363636369</v>
      </c>
      <c r="BC515" s="66">
        <v>314.31818181818198</v>
      </c>
      <c r="BD515" s="66">
        <v>124.92643212137067</v>
      </c>
      <c r="BE515" s="67">
        <v>106.88904552099964</v>
      </c>
      <c r="BF515" s="59">
        <f t="shared" si="102"/>
        <v>0</v>
      </c>
      <c r="BG515" s="59"/>
      <c r="BH515" s="59"/>
      <c r="BI515" s="60">
        <f t="shared" si="115"/>
        <v>443413.09001424187</v>
      </c>
      <c r="BJ515" s="59">
        <f t="shared" si="103"/>
        <v>443413.09001424187</v>
      </c>
      <c r="BK515" s="69">
        <f t="shared" si="104"/>
        <v>283943.08698726568</v>
      </c>
      <c r="BL515" s="69">
        <f t="shared" si="104"/>
        <v>159470.00302697619</v>
      </c>
      <c r="BM515" s="69">
        <f t="shared" si="105"/>
        <v>187388.49409345162</v>
      </c>
      <c r="BN515" s="69">
        <f t="shared" si="106"/>
        <v>144342.8498177905</v>
      </c>
      <c r="BO515" s="69">
        <f t="shared" si="107"/>
        <v>43045.644275661121</v>
      </c>
      <c r="BP515" s="69">
        <f t="shared" si="108"/>
        <v>124112.43460184276</v>
      </c>
      <c r="BQ515" s="69">
        <f t="shared" si="109"/>
        <v>81066.790326181639</v>
      </c>
      <c r="BR515" s="69">
        <f t="shared" si="110"/>
        <v>43045.644275661121</v>
      </c>
      <c r="BS515" s="69">
        <f t="shared" si="111"/>
        <v>96554.592893814057</v>
      </c>
      <c r="BT515" s="69">
        <f t="shared" si="112"/>
        <v>35357.568425133431</v>
      </c>
      <c r="BU515" s="69">
        <f t="shared" si="113"/>
        <v>131912.1613189475</v>
      </c>
      <c r="BV515" s="83">
        <f t="shared" si="116"/>
        <v>0</v>
      </c>
    </row>
    <row r="516" spans="1:74" x14ac:dyDescent="0.25">
      <c r="A516" s="72">
        <v>45</v>
      </c>
      <c r="B516" s="72">
        <v>325</v>
      </c>
      <c r="C516" s="72">
        <v>462405</v>
      </c>
      <c r="D516" s="72">
        <v>476304</v>
      </c>
      <c r="E516" s="73" t="s">
        <v>662</v>
      </c>
      <c r="F516" s="72" t="s">
        <v>660</v>
      </c>
      <c r="G516" s="76">
        <v>131</v>
      </c>
      <c r="H516" s="76">
        <v>131</v>
      </c>
      <c r="I516" s="75">
        <v>84613</v>
      </c>
      <c r="J516" s="75">
        <v>713604</v>
      </c>
      <c r="K516" s="65">
        <f t="shared" si="114"/>
        <v>798217</v>
      </c>
      <c r="L516" s="75">
        <v>31323</v>
      </c>
      <c r="M516" s="75">
        <v>432049</v>
      </c>
      <c r="N516" s="75">
        <v>53290</v>
      </c>
      <c r="O516" s="75">
        <v>281555</v>
      </c>
      <c r="P516" s="96">
        <v>270.13</v>
      </c>
      <c r="Q516" s="96">
        <v>165.17</v>
      </c>
      <c r="R516" s="75">
        <v>335784</v>
      </c>
      <c r="S516" s="75">
        <v>981560</v>
      </c>
      <c r="T516" s="75">
        <v>192494</v>
      </c>
      <c r="U516" s="75">
        <v>592756</v>
      </c>
      <c r="V516" s="75">
        <v>143290</v>
      </c>
      <c r="W516" s="75">
        <v>388804</v>
      </c>
      <c r="X516" s="75">
        <v>174.44</v>
      </c>
      <c r="Y516" s="75">
        <v>165.59</v>
      </c>
      <c r="Z516" s="75">
        <v>186692</v>
      </c>
      <c r="AA516" s="75">
        <v>186890</v>
      </c>
      <c r="AB516" s="75">
        <v>152372</v>
      </c>
      <c r="AC516" s="75">
        <v>152325</v>
      </c>
      <c r="AD516" s="75">
        <v>34320</v>
      </c>
      <c r="AE516" s="75">
        <v>34565</v>
      </c>
      <c r="AF516" s="75">
        <v>122.52</v>
      </c>
      <c r="AG516" s="75">
        <v>122.69</v>
      </c>
      <c r="AH516" s="75">
        <v>543423</v>
      </c>
      <c r="AI516" s="75">
        <v>1178533</v>
      </c>
      <c r="AJ516" s="75">
        <v>366640</v>
      </c>
      <c r="AK516" s="75">
        <v>761174</v>
      </c>
      <c r="AL516" s="75">
        <v>176783</v>
      </c>
      <c r="AM516" s="75">
        <v>417359</v>
      </c>
      <c r="AN516" s="75">
        <v>148.22</v>
      </c>
      <c r="AO516" s="75">
        <v>154.83000000000001</v>
      </c>
      <c r="AP516" s="75">
        <v>2563.2399999999998</v>
      </c>
      <c r="AQ516" s="75">
        <v>7492.82</v>
      </c>
      <c r="AR516" s="75">
        <v>1469.42</v>
      </c>
      <c r="AS516" s="75">
        <v>4524.8500000000004</v>
      </c>
      <c r="AT516" s="75">
        <v>1093.82</v>
      </c>
      <c r="AU516" s="75">
        <v>2967.97</v>
      </c>
      <c r="AV516" s="75">
        <v>174.44</v>
      </c>
      <c r="AW516" s="75">
        <v>165.59</v>
      </c>
      <c r="AX516" s="66">
        <v>645.90076335877859</v>
      </c>
      <c r="AY516" s="66">
        <v>5447.3587786259541</v>
      </c>
      <c r="AZ516" s="66">
        <v>239.10687022900763</v>
      </c>
      <c r="BA516" s="66">
        <v>3298.0839694656488</v>
      </c>
      <c r="BB516" s="66">
        <v>406.79389312977094</v>
      </c>
      <c r="BC516" s="66">
        <v>2149.2748091603053</v>
      </c>
      <c r="BD516" s="66">
        <v>270.13057497685406</v>
      </c>
      <c r="BE516" s="67">
        <v>165.16737684845933</v>
      </c>
      <c r="BF516" s="59">
        <f t="shared" si="102"/>
        <v>0</v>
      </c>
      <c r="BG516" s="59"/>
      <c r="BH516" s="59"/>
      <c r="BI516" s="60">
        <f t="shared" si="115"/>
        <v>296601.71310045704</v>
      </c>
      <c r="BJ516" s="59">
        <f t="shared" si="103"/>
        <v>296601.71310045704</v>
      </c>
      <c r="BK516" s="69">
        <f t="shared" si="104"/>
        <v>31440.524006089789</v>
      </c>
      <c r="BL516" s="69">
        <f t="shared" si="104"/>
        <v>265161.18909436726</v>
      </c>
      <c r="BM516" s="69">
        <f t="shared" si="105"/>
        <v>80062.143991525983</v>
      </c>
      <c r="BN516" s="69">
        <f t="shared" si="106"/>
        <v>15982.832626621355</v>
      </c>
      <c r="BO516" s="69">
        <f t="shared" si="107"/>
        <v>64079.311364904621</v>
      </c>
      <c r="BP516" s="69">
        <f t="shared" si="108"/>
        <v>198874.35815071184</v>
      </c>
      <c r="BQ516" s="69">
        <f t="shared" si="109"/>
        <v>134795.04678580721</v>
      </c>
      <c r="BR516" s="69">
        <f t="shared" si="110"/>
        <v>64079.311364904621</v>
      </c>
      <c r="BS516" s="69">
        <f t="shared" si="111"/>
        <v>-48621.619985436191</v>
      </c>
      <c r="BT516" s="69">
        <f t="shared" si="112"/>
        <v>66286.830943655426</v>
      </c>
      <c r="BU516" s="69">
        <f t="shared" si="113"/>
        <v>17665.210958219235</v>
      </c>
      <c r="BV516" s="83">
        <f t="shared" si="116"/>
        <v>0</v>
      </c>
    </row>
    <row r="517" spans="1:74" x14ac:dyDescent="0.25">
      <c r="A517" s="72">
        <v>45</v>
      </c>
      <c r="B517" s="72">
        <v>329</v>
      </c>
      <c r="C517" s="72">
        <v>476501</v>
      </c>
      <c r="D517" s="72">
        <v>476906</v>
      </c>
      <c r="E517" s="73" t="s">
        <v>663</v>
      </c>
      <c r="F517" s="72" t="s">
        <v>664</v>
      </c>
      <c r="G517" s="76">
        <v>81</v>
      </c>
      <c r="H517" s="76">
        <v>81</v>
      </c>
      <c r="I517" s="75">
        <v>145453</v>
      </c>
      <c r="J517" s="75">
        <v>77016</v>
      </c>
      <c r="K517" s="65">
        <f t="shared" si="114"/>
        <v>222469</v>
      </c>
      <c r="L517" s="75">
        <v>141939</v>
      </c>
      <c r="M517" s="75">
        <v>86963</v>
      </c>
      <c r="N517" s="75">
        <v>3514</v>
      </c>
      <c r="O517" s="75">
        <v>-9947</v>
      </c>
      <c r="P517" s="96">
        <v>102.48</v>
      </c>
      <c r="Q517" s="96">
        <v>88.56</v>
      </c>
      <c r="R517" s="75">
        <v>209366</v>
      </c>
      <c r="S517" s="75">
        <v>153428</v>
      </c>
      <c r="T517" s="75">
        <v>203966</v>
      </c>
      <c r="U517" s="75">
        <v>166607</v>
      </c>
      <c r="V517" s="75">
        <v>5400</v>
      </c>
      <c r="W517" s="75">
        <v>-13179</v>
      </c>
      <c r="X517" s="75">
        <v>102.65</v>
      </c>
      <c r="Y517" s="75">
        <v>92.09</v>
      </c>
      <c r="Z517" s="75">
        <v>19452</v>
      </c>
      <c r="AA517" s="75">
        <v>19565</v>
      </c>
      <c r="AB517" s="75">
        <v>19721</v>
      </c>
      <c r="AC517" s="75">
        <v>19731</v>
      </c>
      <c r="AD517" s="75">
        <v>-269</v>
      </c>
      <c r="AE517" s="75">
        <v>-166</v>
      </c>
      <c r="AF517" s="75">
        <v>98.64</v>
      </c>
      <c r="AG517" s="75">
        <v>99.16</v>
      </c>
      <c r="AH517" s="75">
        <v>231435</v>
      </c>
      <c r="AI517" s="75">
        <v>175277</v>
      </c>
      <c r="AJ517" s="75">
        <v>226612</v>
      </c>
      <c r="AK517" s="75">
        <v>188732</v>
      </c>
      <c r="AL517" s="75">
        <v>4823</v>
      </c>
      <c r="AM517" s="75">
        <v>-13455</v>
      </c>
      <c r="AN517" s="75">
        <v>102.13</v>
      </c>
      <c r="AO517" s="75">
        <v>92.87</v>
      </c>
      <c r="AP517" s="75">
        <v>2584.77</v>
      </c>
      <c r="AQ517" s="75">
        <v>1894.17</v>
      </c>
      <c r="AR517" s="75">
        <v>2518.1</v>
      </c>
      <c r="AS517" s="75">
        <v>2056.88</v>
      </c>
      <c r="AT517" s="75">
        <v>66.670000000000073</v>
      </c>
      <c r="AU517" s="75">
        <v>-162.71</v>
      </c>
      <c r="AV517" s="75">
        <v>102.65</v>
      </c>
      <c r="AW517" s="75">
        <v>92.09</v>
      </c>
      <c r="AX517" s="66">
        <v>1795.7160493827159</v>
      </c>
      <c r="AY517" s="66">
        <v>950.81481481481478</v>
      </c>
      <c r="AZ517" s="66">
        <v>1752.3333333333333</v>
      </c>
      <c r="BA517" s="66">
        <v>1073.6172839506173</v>
      </c>
      <c r="BB517" s="66">
        <v>43.38271604938268</v>
      </c>
      <c r="BC517" s="66">
        <v>-122.80246913580254</v>
      </c>
      <c r="BD517" s="66">
        <v>102.47571139714948</v>
      </c>
      <c r="BE517" s="67">
        <v>88.561802145740131</v>
      </c>
      <c r="BF517" s="59">
        <f t="shared" si="102"/>
        <v>0</v>
      </c>
      <c r="BG517" s="59"/>
      <c r="BH517" s="59"/>
      <c r="BI517" s="60">
        <f t="shared" si="115"/>
        <v>82665.09797679777</v>
      </c>
      <c r="BJ517" s="59">
        <f t="shared" si="103"/>
        <v>82665.09797679777</v>
      </c>
      <c r="BK517" s="69">
        <f t="shared" si="104"/>
        <v>54047.469517187405</v>
      </c>
      <c r="BL517" s="69">
        <f t="shared" si="104"/>
        <v>28617.628459610358</v>
      </c>
      <c r="BM517" s="69">
        <f t="shared" si="105"/>
        <v>67096.662690766112</v>
      </c>
      <c r="BN517" s="69">
        <f t="shared" si="106"/>
        <v>27475.103755214401</v>
      </c>
      <c r="BO517" s="69">
        <f t="shared" si="107"/>
        <v>39621.558935551708</v>
      </c>
      <c r="BP517" s="69">
        <f t="shared" si="108"/>
        <v>54169.368817861403</v>
      </c>
      <c r="BQ517" s="69">
        <f t="shared" si="109"/>
        <v>14547.809882309695</v>
      </c>
      <c r="BR517" s="69">
        <f t="shared" si="110"/>
        <v>39621.558935551708</v>
      </c>
      <c r="BS517" s="69">
        <f t="shared" si="111"/>
        <v>-13049.193173578708</v>
      </c>
      <c r="BT517" s="69">
        <f t="shared" si="112"/>
        <v>-25551.740358251045</v>
      </c>
      <c r="BU517" s="69">
        <f t="shared" si="113"/>
        <v>-38600.933531829753</v>
      </c>
      <c r="BV517" s="83">
        <f t="shared" si="116"/>
        <v>0</v>
      </c>
    </row>
    <row r="518" spans="1:74" x14ac:dyDescent="0.25">
      <c r="A518" s="72">
        <v>45</v>
      </c>
      <c r="B518" s="72">
        <v>333</v>
      </c>
      <c r="C518" s="72">
        <v>454201</v>
      </c>
      <c r="D518" s="72">
        <v>463003</v>
      </c>
      <c r="E518" s="73" t="s">
        <v>595</v>
      </c>
      <c r="F518" s="72" t="s">
        <v>655</v>
      </c>
      <c r="G518" s="76">
        <v>88</v>
      </c>
      <c r="H518" s="76">
        <v>88</v>
      </c>
      <c r="I518" s="75">
        <v>751627</v>
      </c>
      <c r="J518" s="75">
        <v>226972</v>
      </c>
      <c r="K518" s="65">
        <f t="shared" si="114"/>
        <v>978599</v>
      </c>
      <c r="L518" s="75">
        <v>795910</v>
      </c>
      <c r="M518" s="75">
        <v>210381</v>
      </c>
      <c r="N518" s="75">
        <v>-44283</v>
      </c>
      <c r="O518" s="75">
        <v>16591</v>
      </c>
      <c r="P518" s="96">
        <v>94.44</v>
      </c>
      <c r="Q518" s="96">
        <v>107.89</v>
      </c>
      <c r="R518" s="75">
        <v>1073499</v>
      </c>
      <c r="S518" s="75">
        <v>587774</v>
      </c>
      <c r="T518" s="75">
        <v>1132513</v>
      </c>
      <c r="U518" s="75">
        <v>575016</v>
      </c>
      <c r="V518" s="75">
        <v>-59014</v>
      </c>
      <c r="W518" s="75">
        <v>12758</v>
      </c>
      <c r="X518" s="75">
        <v>94.79</v>
      </c>
      <c r="Y518" s="75">
        <v>102.22</v>
      </c>
      <c r="Z518" s="75">
        <v>8553</v>
      </c>
      <c r="AA518" s="75">
        <v>8555</v>
      </c>
      <c r="AB518" s="75">
        <v>11409</v>
      </c>
      <c r="AC518" s="75">
        <v>11224</v>
      </c>
      <c r="AD518" s="75">
        <v>-2856</v>
      </c>
      <c r="AE518" s="75">
        <v>-2669</v>
      </c>
      <c r="AF518" s="75">
        <v>74.97</v>
      </c>
      <c r="AG518" s="75">
        <v>76.22</v>
      </c>
      <c r="AH518" s="75">
        <v>1088427</v>
      </c>
      <c r="AI518" s="75">
        <v>601535</v>
      </c>
      <c r="AJ518" s="75">
        <v>1153148</v>
      </c>
      <c r="AK518" s="75">
        <v>594559</v>
      </c>
      <c r="AL518" s="75">
        <v>-64721</v>
      </c>
      <c r="AM518" s="75">
        <v>6976</v>
      </c>
      <c r="AN518" s="75">
        <v>94.39</v>
      </c>
      <c r="AO518" s="75">
        <v>101.17</v>
      </c>
      <c r="AP518" s="75">
        <v>12198.85</v>
      </c>
      <c r="AQ518" s="75">
        <v>6679.25</v>
      </c>
      <c r="AR518" s="75">
        <v>12869.47</v>
      </c>
      <c r="AS518" s="75">
        <v>6534.27</v>
      </c>
      <c r="AT518" s="75">
        <v>-670.61999999999898</v>
      </c>
      <c r="AU518" s="75">
        <v>144.97999999999999</v>
      </c>
      <c r="AV518" s="75">
        <v>94.79</v>
      </c>
      <c r="AW518" s="75">
        <v>102.22</v>
      </c>
      <c r="AX518" s="66">
        <v>8541.2159090909099</v>
      </c>
      <c r="AY518" s="66">
        <v>2579.2272727272725</v>
      </c>
      <c r="AZ518" s="66">
        <v>9044.431818181818</v>
      </c>
      <c r="BA518" s="66">
        <v>2390.693181818182</v>
      </c>
      <c r="BB518" s="66">
        <v>-503.2159090909081</v>
      </c>
      <c r="BC518" s="66">
        <v>188.53409090909054</v>
      </c>
      <c r="BD518" s="66">
        <v>94.436179970097129</v>
      </c>
      <c r="BE518" s="67">
        <v>107.88616842775724</v>
      </c>
      <c r="BF518" s="59">
        <f t="shared" si="102"/>
        <v>0</v>
      </c>
      <c r="BG518" s="59"/>
      <c r="BH518" s="59"/>
      <c r="BI518" s="60">
        <f t="shared" si="115"/>
        <v>363628.11095027317</v>
      </c>
      <c r="BJ518" s="59">
        <f t="shared" si="103"/>
        <v>363628.11095027317</v>
      </c>
      <c r="BK518" s="69">
        <f t="shared" si="104"/>
        <v>279289.78687820135</v>
      </c>
      <c r="BL518" s="69">
        <f t="shared" si="104"/>
        <v>84338.324072071802</v>
      </c>
      <c r="BM518" s="69">
        <f t="shared" si="105"/>
        <v>185022.98273014836</v>
      </c>
      <c r="BN518" s="69">
        <f t="shared" si="106"/>
        <v>141977.33845448724</v>
      </c>
      <c r="BO518" s="69">
        <f t="shared" si="107"/>
        <v>43045.644275661121</v>
      </c>
      <c r="BP518" s="69">
        <f t="shared" si="108"/>
        <v>85919.144647111156</v>
      </c>
      <c r="BQ518" s="69">
        <f t="shared" si="109"/>
        <v>42873.500371450042</v>
      </c>
      <c r="BR518" s="69">
        <f t="shared" si="110"/>
        <v>43045.644275661121</v>
      </c>
      <c r="BS518" s="69">
        <f t="shared" si="111"/>
        <v>94266.804148052994</v>
      </c>
      <c r="BT518" s="69">
        <f t="shared" si="112"/>
        <v>-1580.8205750393536</v>
      </c>
      <c r="BU518" s="69">
        <f t="shared" si="113"/>
        <v>92685.98357301364</v>
      </c>
      <c r="BV518" s="83">
        <f t="shared" si="116"/>
        <v>0</v>
      </c>
    </row>
    <row r="519" spans="1:74" x14ac:dyDescent="0.25">
      <c r="A519" s="72">
        <v>45</v>
      </c>
      <c r="B519" s="72">
        <v>335</v>
      </c>
      <c r="C519" s="72">
        <v>463003</v>
      </c>
      <c r="D519" s="72">
        <v>478102</v>
      </c>
      <c r="E519" s="73" t="s">
        <v>655</v>
      </c>
      <c r="F519" s="72" t="s">
        <v>665</v>
      </c>
      <c r="G519" s="76">
        <v>118</v>
      </c>
      <c r="H519" s="76">
        <v>118</v>
      </c>
      <c r="I519" s="75">
        <v>71094</v>
      </c>
      <c r="J519" s="75">
        <v>6297</v>
      </c>
      <c r="K519" s="65">
        <f t="shared" si="114"/>
        <v>77391</v>
      </c>
      <c r="L519" s="75">
        <v>141919</v>
      </c>
      <c r="M519" s="75">
        <v>9262</v>
      </c>
      <c r="N519" s="75">
        <v>-70825</v>
      </c>
      <c r="O519" s="75">
        <v>-2965</v>
      </c>
      <c r="P519" s="96">
        <v>50.09</v>
      </c>
      <c r="Q519" s="96">
        <v>67.989999999999995</v>
      </c>
      <c r="R519" s="75">
        <v>99851</v>
      </c>
      <c r="S519" s="75">
        <v>34489</v>
      </c>
      <c r="T519" s="75">
        <v>196256</v>
      </c>
      <c r="U519" s="75">
        <v>62050</v>
      </c>
      <c r="V519" s="75">
        <v>-96405</v>
      </c>
      <c r="W519" s="75">
        <v>-27561</v>
      </c>
      <c r="X519" s="75">
        <v>50.88</v>
      </c>
      <c r="Y519" s="75">
        <v>55.58</v>
      </c>
      <c r="Z519" s="75">
        <v>60106</v>
      </c>
      <c r="AA519" s="75">
        <v>60094</v>
      </c>
      <c r="AB519" s="75">
        <v>53411</v>
      </c>
      <c r="AC519" s="75">
        <v>53289</v>
      </c>
      <c r="AD519" s="75">
        <v>6695</v>
      </c>
      <c r="AE519" s="75">
        <v>6805</v>
      </c>
      <c r="AF519" s="75">
        <v>112.53</v>
      </c>
      <c r="AG519" s="75">
        <v>112.77</v>
      </c>
      <c r="AH519" s="75">
        <v>163525</v>
      </c>
      <c r="AI519" s="75">
        <v>102764</v>
      </c>
      <c r="AJ519" s="75">
        <v>258398</v>
      </c>
      <c r="AK519" s="75">
        <v>130442</v>
      </c>
      <c r="AL519" s="75">
        <v>-94873</v>
      </c>
      <c r="AM519" s="75">
        <v>-27678</v>
      </c>
      <c r="AN519" s="75">
        <v>63.28</v>
      </c>
      <c r="AO519" s="75">
        <v>78.78</v>
      </c>
      <c r="AP519" s="75">
        <v>846.19</v>
      </c>
      <c r="AQ519" s="75">
        <v>292.27999999999997</v>
      </c>
      <c r="AR519" s="75">
        <v>1663.19</v>
      </c>
      <c r="AS519" s="75">
        <v>525.85</v>
      </c>
      <c r="AT519" s="75">
        <v>-817</v>
      </c>
      <c r="AU519" s="75">
        <v>-233.57</v>
      </c>
      <c r="AV519" s="75">
        <v>50.88</v>
      </c>
      <c r="AW519" s="75">
        <v>55.58</v>
      </c>
      <c r="AX519" s="66">
        <v>602.49152542372883</v>
      </c>
      <c r="AY519" s="66">
        <v>53.364406779661017</v>
      </c>
      <c r="AZ519" s="66">
        <v>1202.7033898305085</v>
      </c>
      <c r="BA519" s="66">
        <v>78.491525423728817</v>
      </c>
      <c r="BB519" s="66">
        <v>-600.21186440677968</v>
      </c>
      <c r="BC519" s="66">
        <v>-25.127118644067799</v>
      </c>
      <c r="BD519" s="66">
        <v>50.094772370154807</v>
      </c>
      <c r="BE519" s="67">
        <v>67.987475707190669</v>
      </c>
      <c r="BF519" s="59">
        <f t="shared" si="102"/>
        <v>0</v>
      </c>
      <c r="BG519" s="59"/>
      <c r="BH519" s="59"/>
      <c r="BI519" s="60">
        <f t="shared" si="115"/>
        <v>28756.971072474618</v>
      </c>
      <c r="BJ519" s="59">
        <f t="shared" si="103"/>
        <v>28756.971072474618</v>
      </c>
      <c r="BK519" s="69">
        <f t="shared" si="104"/>
        <v>26417.129917257957</v>
      </c>
      <c r="BL519" s="69">
        <f t="shared" si="104"/>
        <v>2339.8411552166617</v>
      </c>
      <c r="BM519" s="69">
        <f t="shared" si="105"/>
        <v>71149.479224663286</v>
      </c>
      <c r="BN519" s="69">
        <f t="shared" si="106"/>
        <v>13429.183491390431</v>
      </c>
      <c r="BO519" s="69">
        <f t="shared" si="107"/>
        <v>57720.295733272862</v>
      </c>
      <c r="BP519" s="69">
        <f t="shared" si="108"/>
        <v>58909.757128682963</v>
      </c>
      <c r="BQ519" s="69">
        <f t="shared" si="109"/>
        <v>1189.4613954100987</v>
      </c>
      <c r="BR519" s="69">
        <f t="shared" si="110"/>
        <v>57720.295733272862</v>
      </c>
      <c r="BS519" s="69">
        <f t="shared" si="111"/>
        <v>-44732.349307405326</v>
      </c>
      <c r="BT519" s="69">
        <f t="shared" si="112"/>
        <v>-56569.915973466297</v>
      </c>
      <c r="BU519" s="69">
        <f t="shared" si="113"/>
        <v>-101302.26528087162</v>
      </c>
      <c r="BV519" s="83">
        <f t="shared" si="116"/>
        <v>0</v>
      </c>
    </row>
    <row r="520" spans="1:74" x14ac:dyDescent="0.25">
      <c r="A520" s="72">
        <v>45</v>
      </c>
      <c r="B520" s="72">
        <v>337</v>
      </c>
      <c r="C520" s="72">
        <v>462405</v>
      </c>
      <c r="D520" s="72">
        <v>463003</v>
      </c>
      <c r="E520" s="73" t="s">
        <v>662</v>
      </c>
      <c r="F520" s="72" t="s">
        <v>655</v>
      </c>
      <c r="G520" s="76">
        <v>53</v>
      </c>
      <c r="H520" s="76">
        <v>53</v>
      </c>
      <c r="I520" s="75">
        <v>381384</v>
      </c>
      <c r="J520" s="75">
        <v>848071</v>
      </c>
      <c r="K520" s="65">
        <f t="shared" si="114"/>
        <v>1229455</v>
      </c>
      <c r="L520" s="75">
        <v>367758</v>
      </c>
      <c r="M520" s="75">
        <v>891110</v>
      </c>
      <c r="N520" s="75">
        <v>13626</v>
      </c>
      <c r="O520" s="75">
        <v>-43039</v>
      </c>
      <c r="P520" s="96">
        <v>103.71</v>
      </c>
      <c r="Q520" s="96">
        <v>95.17</v>
      </c>
      <c r="R520" s="75">
        <v>712523</v>
      </c>
      <c r="S520" s="75">
        <v>1179247</v>
      </c>
      <c r="T520" s="75">
        <v>712321</v>
      </c>
      <c r="U520" s="75">
        <v>1238950</v>
      </c>
      <c r="V520" s="75">
        <v>202</v>
      </c>
      <c r="W520" s="75">
        <v>-59703</v>
      </c>
      <c r="X520" s="75">
        <v>100.03</v>
      </c>
      <c r="Y520" s="75">
        <v>95.18</v>
      </c>
      <c r="Z520" s="75">
        <v>4531</v>
      </c>
      <c r="AA520" s="75">
        <v>4311</v>
      </c>
      <c r="AB520" s="75">
        <v>4299</v>
      </c>
      <c r="AC520" s="75">
        <v>4519</v>
      </c>
      <c r="AD520" s="75">
        <v>232</v>
      </c>
      <c r="AE520" s="75">
        <v>-208</v>
      </c>
      <c r="AF520" s="75">
        <v>105.4</v>
      </c>
      <c r="AG520" s="75">
        <v>95.4</v>
      </c>
      <c r="AH520" s="75">
        <v>721578</v>
      </c>
      <c r="AI520" s="75">
        <v>1086771</v>
      </c>
      <c r="AJ520" s="75">
        <v>724075</v>
      </c>
      <c r="AK520" s="75">
        <v>1248936</v>
      </c>
      <c r="AL520" s="75">
        <v>-2497</v>
      </c>
      <c r="AM520" s="75">
        <v>-162165</v>
      </c>
      <c r="AN520" s="75">
        <v>99.66</v>
      </c>
      <c r="AO520" s="75">
        <v>87.02</v>
      </c>
      <c r="AP520" s="75">
        <v>13443.83</v>
      </c>
      <c r="AQ520" s="75">
        <v>22249.94</v>
      </c>
      <c r="AR520" s="75">
        <v>13440.02</v>
      </c>
      <c r="AS520" s="75">
        <v>23376.42</v>
      </c>
      <c r="AT520" s="75">
        <v>3.8099999999994907</v>
      </c>
      <c r="AU520" s="75">
        <v>-1126.48</v>
      </c>
      <c r="AV520" s="75">
        <v>100.03</v>
      </c>
      <c r="AW520" s="75">
        <v>95.18</v>
      </c>
      <c r="AX520" s="66">
        <v>7195.9245283018872</v>
      </c>
      <c r="AY520" s="66">
        <v>16001.33962264151</v>
      </c>
      <c r="AZ520" s="66">
        <v>6938.8301886792451</v>
      </c>
      <c r="BA520" s="66">
        <v>16813.396226415094</v>
      </c>
      <c r="BB520" s="66">
        <v>257.09433962264211</v>
      </c>
      <c r="BC520" s="66">
        <v>-812.05660377358436</v>
      </c>
      <c r="BD520" s="66">
        <v>103.70515393274925</v>
      </c>
      <c r="BE520" s="67">
        <v>95.170181010200764</v>
      </c>
      <c r="BF520" s="59">
        <f t="shared" si="102"/>
        <v>0</v>
      </c>
      <c r="BG520" s="59"/>
      <c r="BH520" s="59"/>
      <c r="BI520" s="60">
        <f t="shared" si="115"/>
        <v>456841.25893074495</v>
      </c>
      <c r="BJ520" s="59">
        <f t="shared" si="103"/>
        <v>456841.25893074495</v>
      </c>
      <c r="BK520" s="69">
        <f t="shared" si="104"/>
        <v>141714.78150566164</v>
      </c>
      <c r="BL520" s="69">
        <f t="shared" si="104"/>
        <v>315126.47742508329</v>
      </c>
      <c r="BM520" s="69">
        <f t="shared" si="105"/>
        <v>97966.117182400892</v>
      </c>
      <c r="BN520" s="69">
        <f t="shared" si="106"/>
        <v>72040.899607286818</v>
      </c>
      <c r="BO520" s="69">
        <f t="shared" si="107"/>
        <v>25925.217575114082</v>
      </c>
      <c r="BP520" s="69">
        <f t="shared" si="108"/>
        <v>186120.1858245722</v>
      </c>
      <c r="BQ520" s="69">
        <f t="shared" si="109"/>
        <v>160194.96824945812</v>
      </c>
      <c r="BR520" s="69">
        <f t="shared" si="110"/>
        <v>25925.217575114082</v>
      </c>
      <c r="BS520" s="69">
        <f t="shared" si="111"/>
        <v>43748.664323260746</v>
      </c>
      <c r="BT520" s="69">
        <f t="shared" si="112"/>
        <v>129006.29160051109</v>
      </c>
      <c r="BU520" s="69">
        <f t="shared" si="113"/>
        <v>172754.95592377183</v>
      </c>
      <c r="BV520" s="83">
        <f t="shared" si="116"/>
        <v>0</v>
      </c>
    </row>
    <row r="521" spans="1:74" x14ac:dyDescent="0.25">
      <c r="A521" s="72">
        <v>45</v>
      </c>
      <c r="B521" s="72">
        <v>339</v>
      </c>
      <c r="C521" s="72">
        <v>476304</v>
      </c>
      <c r="D521" s="72">
        <v>476408</v>
      </c>
      <c r="E521" s="73" t="s">
        <v>660</v>
      </c>
      <c r="F521" s="72" t="s">
        <v>666</v>
      </c>
      <c r="G521" s="76">
        <v>38</v>
      </c>
      <c r="H521" s="76">
        <v>38</v>
      </c>
      <c r="I521" s="75">
        <v>24554</v>
      </c>
      <c r="J521" s="75">
        <v>102133</v>
      </c>
      <c r="K521" s="65">
        <f t="shared" si="114"/>
        <v>126687</v>
      </c>
      <c r="L521" s="75">
        <v>28902</v>
      </c>
      <c r="M521" s="75">
        <v>107963</v>
      </c>
      <c r="N521" s="75">
        <v>-4348</v>
      </c>
      <c r="O521" s="75">
        <v>-5830</v>
      </c>
      <c r="P521" s="96">
        <v>84.96</v>
      </c>
      <c r="Q521" s="96">
        <v>94.6</v>
      </c>
      <c r="R521" s="75">
        <v>53339</v>
      </c>
      <c r="S521" s="75">
        <v>139966</v>
      </c>
      <c r="T521" s="75">
        <v>56544</v>
      </c>
      <c r="U521" s="75">
        <v>148076</v>
      </c>
      <c r="V521" s="75">
        <v>-3205</v>
      </c>
      <c r="W521" s="75">
        <v>-8110</v>
      </c>
      <c r="X521" s="75">
        <v>94.33</v>
      </c>
      <c r="Y521" s="75">
        <v>94.52</v>
      </c>
      <c r="Z521" s="75">
        <v>10361</v>
      </c>
      <c r="AA521" s="75">
        <v>10392</v>
      </c>
      <c r="AB521" s="75">
        <v>8560</v>
      </c>
      <c r="AC521" s="75">
        <v>9010</v>
      </c>
      <c r="AD521" s="75">
        <v>1801</v>
      </c>
      <c r="AE521" s="75">
        <v>1382</v>
      </c>
      <c r="AF521" s="75">
        <v>121.04</v>
      </c>
      <c r="AG521" s="75">
        <v>115.34</v>
      </c>
      <c r="AH521" s="75">
        <v>65519</v>
      </c>
      <c r="AI521" s="75">
        <v>151309</v>
      </c>
      <c r="AJ521" s="75">
        <v>67513</v>
      </c>
      <c r="AK521" s="75">
        <v>158323</v>
      </c>
      <c r="AL521" s="75">
        <v>-1994</v>
      </c>
      <c r="AM521" s="75">
        <v>-7014</v>
      </c>
      <c r="AN521" s="75">
        <v>97.05</v>
      </c>
      <c r="AO521" s="75">
        <v>95.57</v>
      </c>
      <c r="AP521" s="75">
        <v>1403.66</v>
      </c>
      <c r="AQ521" s="75">
        <v>3683.32</v>
      </c>
      <c r="AR521" s="75">
        <v>1488</v>
      </c>
      <c r="AS521" s="75">
        <v>3896.74</v>
      </c>
      <c r="AT521" s="75">
        <v>-84.339999999999918</v>
      </c>
      <c r="AU521" s="75">
        <v>-213.42</v>
      </c>
      <c r="AV521" s="75">
        <v>94.33</v>
      </c>
      <c r="AW521" s="75">
        <v>94.52</v>
      </c>
      <c r="AX521" s="66">
        <v>646.15789473684208</v>
      </c>
      <c r="AY521" s="66">
        <v>2687.7105263157896</v>
      </c>
      <c r="AZ521" s="66">
        <v>760.57894736842104</v>
      </c>
      <c r="BA521" s="66">
        <v>2841.1315789473683</v>
      </c>
      <c r="BB521" s="66">
        <v>-114.42105263157896</v>
      </c>
      <c r="BC521" s="66">
        <v>-153.42105263157873</v>
      </c>
      <c r="BD521" s="66">
        <v>84.956058404262677</v>
      </c>
      <c r="BE521" s="67">
        <v>94.6000018524865</v>
      </c>
      <c r="BF521" s="59">
        <f t="shared" si="102"/>
        <v>0</v>
      </c>
      <c r="BG521" s="59"/>
      <c r="BH521" s="59"/>
      <c r="BI521" s="60">
        <f t="shared" si="115"/>
        <v>47074.393589158841</v>
      </c>
      <c r="BJ521" s="59">
        <f t="shared" si="103"/>
        <v>47074.393589158841</v>
      </c>
      <c r="BK521" s="69">
        <f t="shared" si="104"/>
        <v>9123.7827100508039</v>
      </c>
      <c r="BL521" s="69">
        <f t="shared" si="104"/>
        <v>37950.610879108041</v>
      </c>
      <c r="BM521" s="69">
        <f t="shared" si="105"/>
        <v>23225.979047022767</v>
      </c>
      <c r="BN521" s="69">
        <f t="shared" si="106"/>
        <v>4638.0872007145563</v>
      </c>
      <c r="BO521" s="69">
        <f t="shared" si="107"/>
        <v>18587.891846308212</v>
      </c>
      <c r="BP521" s="69">
        <f t="shared" si="108"/>
        <v>37880.135882741371</v>
      </c>
      <c r="BQ521" s="69">
        <f t="shared" si="109"/>
        <v>19292.24403643316</v>
      </c>
      <c r="BR521" s="69">
        <f t="shared" si="110"/>
        <v>18587.891846308212</v>
      </c>
      <c r="BS521" s="69">
        <f t="shared" si="111"/>
        <v>-14102.196336971963</v>
      </c>
      <c r="BT521" s="69">
        <f t="shared" si="112"/>
        <v>70.474996366669075</v>
      </c>
      <c r="BU521" s="69">
        <f t="shared" si="113"/>
        <v>-14031.721340605294</v>
      </c>
      <c r="BV521" s="83">
        <f t="shared" si="116"/>
        <v>0</v>
      </c>
    </row>
    <row r="522" spans="1:74" x14ac:dyDescent="0.25">
      <c r="A522" s="72">
        <v>45</v>
      </c>
      <c r="B522" s="72">
        <v>345</v>
      </c>
      <c r="C522" s="72">
        <v>464701</v>
      </c>
      <c r="D522" s="72">
        <v>460700</v>
      </c>
      <c r="E522" s="73" t="s">
        <v>654</v>
      </c>
      <c r="F522" s="72" t="s">
        <v>661</v>
      </c>
      <c r="G522" s="76">
        <v>26</v>
      </c>
      <c r="H522" s="76">
        <v>26</v>
      </c>
      <c r="I522" s="75">
        <v>195000</v>
      </c>
      <c r="J522" s="75">
        <v>78753</v>
      </c>
      <c r="K522" s="65">
        <f t="shared" si="114"/>
        <v>273753</v>
      </c>
      <c r="L522" s="75">
        <v>149413</v>
      </c>
      <c r="M522" s="75">
        <v>63582</v>
      </c>
      <c r="N522" s="75">
        <v>45587</v>
      </c>
      <c r="O522" s="75">
        <v>15171</v>
      </c>
      <c r="P522" s="96">
        <v>130.51</v>
      </c>
      <c r="Q522" s="96">
        <v>123.86</v>
      </c>
      <c r="R522" s="75">
        <v>268580</v>
      </c>
      <c r="S522" s="75">
        <v>160208</v>
      </c>
      <c r="T522" s="75">
        <v>206137</v>
      </c>
      <c r="U522" s="75">
        <v>123962</v>
      </c>
      <c r="V522" s="75">
        <v>62443</v>
      </c>
      <c r="W522" s="75">
        <v>36246</v>
      </c>
      <c r="X522" s="75">
        <v>130.29</v>
      </c>
      <c r="Y522" s="75">
        <v>129.24</v>
      </c>
      <c r="Z522" s="75">
        <v>81455</v>
      </c>
      <c r="AA522" s="75">
        <v>80929</v>
      </c>
      <c r="AB522" s="75">
        <v>71372</v>
      </c>
      <c r="AC522" s="75">
        <v>70519</v>
      </c>
      <c r="AD522" s="75">
        <v>10083</v>
      </c>
      <c r="AE522" s="75">
        <v>10410</v>
      </c>
      <c r="AF522" s="75">
        <v>114.13</v>
      </c>
      <c r="AG522" s="75">
        <v>114.76</v>
      </c>
      <c r="AH522" s="75">
        <v>354777</v>
      </c>
      <c r="AI522" s="75">
        <v>246220</v>
      </c>
      <c r="AJ522" s="75">
        <v>282337</v>
      </c>
      <c r="AK522" s="75">
        <v>199442</v>
      </c>
      <c r="AL522" s="75">
        <v>72440</v>
      </c>
      <c r="AM522" s="75">
        <v>46778</v>
      </c>
      <c r="AN522" s="75">
        <v>125.66</v>
      </c>
      <c r="AO522" s="75">
        <v>123.45</v>
      </c>
      <c r="AP522" s="75">
        <v>10330</v>
      </c>
      <c r="AQ522" s="75">
        <v>6161.85</v>
      </c>
      <c r="AR522" s="75">
        <v>7928.35</v>
      </c>
      <c r="AS522" s="75">
        <v>4767.7700000000004</v>
      </c>
      <c r="AT522" s="75">
        <v>2401.65</v>
      </c>
      <c r="AU522" s="75">
        <v>1394.08</v>
      </c>
      <c r="AV522" s="75">
        <v>130.29</v>
      </c>
      <c r="AW522" s="75">
        <v>129.24</v>
      </c>
      <c r="AX522" s="66">
        <v>7500</v>
      </c>
      <c r="AY522" s="66">
        <v>3028.9615384615386</v>
      </c>
      <c r="AZ522" s="66">
        <v>5746.6538461538457</v>
      </c>
      <c r="BA522" s="66">
        <v>2445.4615384615386</v>
      </c>
      <c r="BB522" s="66">
        <v>1753.3461538461543</v>
      </c>
      <c r="BC522" s="66">
        <v>583.5</v>
      </c>
      <c r="BD522" s="66">
        <v>130.51073199788507</v>
      </c>
      <c r="BE522" s="67">
        <v>123.86052656412193</v>
      </c>
      <c r="BF522" s="59">
        <f t="shared" si="102"/>
        <v>0</v>
      </c>
      <c r="BG522" s="59"/>
      <c r="BH522" s="59"/>
      <c r="BI522" s="60">
        <f t="shared" si="115"/>
        <v>101721.22213181306</v>
      </c>
      <c r="BJ522" s="59">
        <f t="shared" si="103"/>
        <v>101721.22213181306</v>
      </c>
      <c r="BK522" s="69">
        <f t="shared" si="104"/>
        <v>72458.158689415446</v>
      </c>
      <c r="BL522" s="69">
        <f t="shared" si="104"/>
        <v>29263.063442397612</v>
      </c>
      <c r="BM522" s="69">
        <f t="shared" si="105"/>
        <v>49552.233598497623</v>
      </c>
      <c r="BN522" s="69">
        <f t="shared" si="106"/>
        <v>36834.202335234113</v>
      </c>
      <c r="BO522" s="69">
        <f t="shared" si="107"/>
        <v>12718.031263263512</v>
      </c>
      <c r="BP522" s="69">
        <f t="shared" si="108"/>
        <v>27593.948886374754</v>
      </c>
      <c r="BQ522" s="69">
        <f t="shared" si="109"/>
        <v>14875.917623111243</v>
      </c>
      <c r="BR522" s="69">
        <f t="shared" si="110"/>
        <v>12718.031263263512</v>
      </c>
      <c r="BS522" s="69">
        <f t="shared" si="111"/>
        <v>22905.925090917823</v>
      </c>
      <c r="BT522" s="69">
        <f t="shared" si="112"/>
        <v>1669.1145560228579</v>
      </c>
      <c r="BU522" s="69">
        <f t="shared" si="113"/>
        <v>24575.039646940681</v>
      </c>
      <c r="BV522" s="83">
        <f t="shared" si="116"/>
        <v>0</v>
      </c>
    </row>
    <row r="523" spans="1:74" x14ac:dyDescent="0.25">
      <c r="A523" s="72">
        <v>45</v>
      </c>
      <c r="B523" s="72">
        <v>347</v>
      </c>
      <c r="C523" s="72">
        <v>475405</v>
      </c>
      <c r="D523" s="72">
        <v>475509</v>
      </c>
      <c r="E523" s="73" t="s">
        <v>652</v>
      </c>
      <c r="F523" s="72" t="s">
        <v>667</v>
      </c>
      <c r="G523" s="76">
        <v>14</v>
      </c>
      <c r="H523" s="76">
        <v>14</v>
      </c>
      <c r="I523" s="75">
        <v>116</v>
      </c>
      <c r="J523" s="75">
        <v>0</v>
      </c>
      <c r="K523" s="65">
        <f t="shared" si="114"/>
        <v>116</v>
      </c>
      <c r="L523" s="75">
        <v>0</v>
      </c>
      <c r="M523" s="75">
        <v>0</v>
      </c>
      <c r="N523" s="75">
        <v>116</v>
      </c>
      <c r="O523" s="75">
        <v>0</v>
      </c>
      <c r="P523" s="96">
        <v>0</v>
      </c>
      <c r="Q523" s="96">
        <v>0</v>
      </c>
      <c r="R523" s="75">
        <v>155</v>
      </c>
      <c r="S523" s="75">
        <v>34</v>
      </c>
      <c r="T523" s="75">
        <v>0</v>
      </c>
      <c r="U523" s="75">
        <v>0</v>
      </c>
      <c r="V523" s="75">
        <v>155</v>
      </c>
      <c r="W523" s="75">
        <v>34</v>
      </c>
      <c r="X523" s="75">
        <v>0</v>
      </c>
      <c r="Y523" s="75">
        <v>0</v>
      </c>
      <c r="Z523" s="75">
        <v>3272</v>
      </c>
      <c r="AA523" s="75">
        <v>3278</v>
      </c>
      <c r="AB523" s="75">
        <v>3538</v>
      </c>
      <c r="AC523" s="75">
        <v>3539</v>
      </c>
      <c r="AD523" s="75">
        <v>-266</v>
      </c>
      <c r="AE523" s="75">
        <v>-261</v>
      </c>
      <c r="AF523" s="75">
        <v>92.48</v>
      </c>
      <c r="AG523" s="75">
        <v>92.63</v>
      </c>
      <c r="AH523" s="75">
        <v>3619</v>
      </c>
      <c r="AI523" s="75">
        <v>3379</v>
      </c>
      <c r="AJ523" s="75">
        <v>4624</v>
      </c>
      <c r="AK523" s="75">
        <v>3936</v>
      </c>
      <c r="AL523" s="75">
        <v>-1005</v>
      </c>
      <c r="AM523" s="75">
        <v>-557</v>
      </c>
      <c r="AN523" s="75">
        <v>78.27</v>
      </c>
      <c r="AO523" s="75">
        <v>85.85</v>
      </c>
      <c r="AP523" s="75">
        <v>11.07</v>
      </c>
      <c r="AQ523" s="75">
        <v>2.4300000000000002</v>
      </c>
      <c r="AR523" s="75">
        <v>0</v>
      </c>
      <c r="AS523" s="75">
        <v>0</v>
      </c>
      <c r="AT523" s="75">
        <v>11.07</v>
      </c>
      <c r="AU523" s="75">
        <v>2.4300000000000002</v>
      </c>
      <c r="AV523" s="75">
        <v>0</v>
      </c>
      <c r="AW523" s="75">
        <v>0</v>
      </c>
      <c r="AX523" s="66">
        <v>8.2857142857142865</v>
      </c>
      <c r="AY523" s="66">
        <v>0</v>
      </c>
      <c r="AZ523" s="66">
        <v>0</v>
      </c>
      <c r="BA523" s="66">
        <v>0</v>
      </c>
      <c r="BB523" s="66">
        <v>8.2857142857142865</v>
      </c>
      <c r="BC523" s="66">
        <v>0</v>
      </c>
      <c r="BD523" s="66">
        <v>0</v>
      </c>
      <c r="BE523" s="67">
        <v>0</v>
      </c>
      <c r="BF523" s="59">
        <f t="shared" si="102"/>
        <v>0</v>
      </c>
      <c r="BG523" s="59"/>
      <c r="BH523" s="59"/>
      <c r="BI523" s="60">
        <f t="shared" si="115"/>
        <v>43.103314912677902</v>
      </c>
      <c r="BJ523" s="59">
        <f t="shared" si="103"/>
        <v>43.103314912677902</v>
      </c>
      <c r="BK523" s="69">
        <f t="shared" si="104"/>
        <v>43.103314912677902</v>
      </c>
      <c r="BL523" s="69">
        <f t="shared" si="104"/>
        <v>0</v>
      </c>
      <c r="BM523" s="69">
        <f t="shared" si="105"/>
        <v>6870.0823082746465</v>
      </c>
      <c r="BN523" s="69">
        <f t="shared" si="106"/>
        <v>21.911628055831578</v>
      </c>
      <c r="BO523" s="69">
        <f t="shared" si="107"/>
        <v>6848.1706802188146</v>
      </c>
      <c r="BP523" s="69">
        <f t="shared" si="108"/>
        <v>6848.1706802188146</v>
      </c>
      <c r="BQ523" s="69">
        <f t="shared" si="109"/>
        <v>0</v>
      </c>
      <c r="BR523" s="69">
        <f t="shared" si="110"/>
        <v>6848.1706802188146</v>
      </c>
      <c r="BS523" s="69">
        <f t="shared" si="111"/>
        <v>-6826.9789933619686</v>
      </c>
      <c r="BT523" s="69">
        <f t="shared" si="112"/>
        <v>-6848.1706802188146</v>
      </c>
      <c r="BU523" s="69">
        <f t="shared" si="113"/>
        <v>-13675.149673580783</v>
      </c>
      <c r="BV523" s="83">
        <f t="shared" si="116"/>
        <v>0</v>
      </c>
    </row>
    <row r="524" spans="1:74" x14ac:dyDescent="0.25">
      <c r="A524" s="72">
        <v>45</v>
      </c>
      <c r="B524" s="72">
        <v>349</v>
      </c>
      <c r="C524" s="72">
        <v>460630</v>
      </c>
      <c r="D524" s="72">
        <v>460005</v>
      </c>
      <c r="E524" s="73" t="s">
        <v>668</v>
      </c>
      <c r="F524" s="72" t="s">
        <v>657</v>
      </c>
      <c r="G524" s="76">
        <v>9</v>
      </c>
      <c r="H524" s="76">
        <v>9</v>
      </c>
      <c r="I524" s="75">
        <v>50177</v>
      </c>
      <c r="J524" s="75">
        <v>46231</v>
      </c>
      <c r="K524" s="65">
        <f t="shared" si="114"/>
        <v>96408</v>
      </c>
      <c r="L524" s="75">
        <v>62566</v>
      </c>
      <c r="M524" s="75">
        <v>65655</v>
      </c>
      <c r="N524" s="75">
        <v>-12389</v>
      </c>
      <c r="O524" s="75">
        <v>-19424</v>
      </c>
      <c r="P524" s="96">
        <v>80.2</v>
      </c>
      <c r="Q524" s="96">
        <v>70.42</v>
      </c>
      <c r="R524" s="75">
        <v>77503</v>
      </c>
      <c r="S524" s="75">
        <v>77660</v>
      </c>
      <c r="T524" s="75">
        <v>101956</v>
      </c>
      <c r="U524" s="75">
        <v>106285</v>
      </c>
      <c r="V524" s="75">
        <v>-24453</v>
      </c>
      <c r="W524" s="75">
        <v>-28625</v>
      </c>
      <c r="X524" s="75">
        <v>76.02</v>
      </c>
      <c r="Y524" s="75">
        <v>73.069999999999993</v>
      </c>
      <c r="Z524" s="75">
        <v>0</v>
      </c>
      <c r="AA524" s="75">
        <v>0</v>
      </c>
      <c r="AB524" s="75">
        <v>1403</v>
      </c>
      <c r="AC524" s="75">
        <v>1501</v>
      </c>
      <c r="AD524" s="75">
        <v>-1403</v>
      </c>
      <c r="AE524" s="75">
        <v>-1501</v>
      </c>
      <c r="AF524" s="75">
        <v>0</v>
      </c>
      <c r="AG524" s="75">
        <v>0</v>
      </c>
      <c r="AH524" s="75">
        <v>77814</v>
      </c>
      <c r="AI524" s="75">
        <v>78032</v>
      </c>
      <c r="AJ524" s="75">
        <v>104506</v>
      </c>
      <c r="AK524" s="75">
        <v>108860</v>
      </c>
      <c r="AL524" s="75">
        <v>-26692</v>
      </c>
      <c r="AM524" s="75">
        <v>-30828</v>
      </c>
      <c r="AN524" s="75">
        <v>74.459999999999994</v>
      </c>
      <c r="AO524" s="75">
        <v>71.680000000000007</v>
      </c>
      <c r="AP524" s="75">
        <v>8611.44</v>
      </c>
      <c r="AQ524" s="75">
        <v>8628.89</v>
      </c>
      <c r="AR524" s="75">
        <v>11328.44</v>
      </c>
      <c r="AS524" s="75">
        <v>11809.44</v>
      </c>
      <c r="AT524" s="75">
        <v>-2717</v>
      </c>
      <c r="AU524" s="75">
        <v>-3180.55</v>
      </c>
      <c r="AV524" s="75">
        <v>76.02</v>
      </c>
      <c r="AW524" s="75">
        <v>73.069999999999993</v>
      </c>
      <c r="AX524" s="66">
        <v>5575.2222222222226</v>
      </c>
      <c r="AY524" s="66">
        <v>5136.7777777777774</v>
      </c>
      <c r="AZ524" s="66">
        <v>6951.7777777777774</v>
      </c>
      <c r="BA524" s="66">
        <v>7295</v>
      </c>
      <c r="BB524" s="66">
        <v>-1376.5555555555547</v>
      </c>
      <c r="BC524" s="66">
        <v>-2158.2222222222226</v>
      </c>
      <c r="BD524" s="66">
        <v>80.198510373046076</v>
      </c>
      <c r="BE524" s="67">
        <v>70.415048358845482</v>
      </c>
      <c r="BF524" s="59">
        <f t="shared" si="102"/>
        <v>0</v>
      </c>
      <c r="BG524" s="59"/>
      <c r="BH524" s="59"/>
      <c r="BI524" s="60">
        <f t="shared" si="115"/>
        <v>35823.313656046994</v>
      </c>
      <c r="BJ524" s="59">
        <f t="shared" si="103"/>
        <v>35823.313656046994</v>
      </c>
      <c r="BK524" s="69">
        <f t="shared" si="104"/>
        <v>18644.784761839994</v>
      </c>
      <c r="BL524" s="69">
        <f t="shared" si="104"/>
        <v>17178.528894207</v>
      </c>
      <c r="BM524" s="69">
        <f t="shared" si="105"/>
        <v>13880.496824847842</v>
      </c>
      <c r="BN524" s="69">
        <f t="shared" si="106"/>
        <v>9478.1013875643184</v>
      </c>
      <c r="BO524" s="69">
        <f t="shared" si="107"/>
        <v>4402.3954372835233</v>
      </c>
      <c r="BP524" s="69">
        <f t="shared" si="108"/>
        <v>13135.123684258951</v>
      </c>
      <c r="BQ524" s="69">
        <f t="shared" si="109"/>
        <v>8732.7282469754282</v>
      </c>
      <c r="BR524" s="69">
        <f t="shared" si="110"/>
        <v>4402.3954372835233</v>
      </c>
      <c r="BS524" s="69">
        <f t="shared" si="111"/>
        <v>4764.287936992152</v>
      </c>
      <c r="BT524" s="69">
        <f t="shared" si="112"/>
        <v>4043.4052099480487</v>
      </c>
      <c r="BU524" s="69">
        <f t="shared" si="113"/>
        <v>8807.6931469402007</v>
      </c>
      <c r="BV524" s="83">
        <f t="shared" si="116"/>
        <v>0</v>
      </c>
    </row>
    <row r="525" spans="1:74" ht="15" customHeight="1" x14ac:dyDescent="0.25">
      <c r="A525" s="72">
        <v>45</v>
      </c>
      <c r="B525" s="72">
        <v>351</v>
      </c>
      <c r="C525" s="72">
        <v>477608</v>
      </c>
      <c r="D525" s="72">
        <v>477423</v>
      </c>
      <c r="E525" s="73" t="s">
        <v>669</v>
      </c>
      <c r="F525" s="72" t="s">
        <v>670</v>
      </c>
      <c r="G525" s="76">
        <v>3</v>
      </c>
      <c r="H525" s="76">
        <v>3</v>
      </c>
      <c r="I525" s="75">
        <v>91</v>
      </c>
      <c r="J525" s="75">
        <v>2626</v>
      </c>
      <c r="K525" s="65">
        <f t="shared" si="114"/>
        <v>2717</v>
      </c>
      <c r="L525" s="75">
        <v>141</v>
      </c>
      <c r="M525" s="75">
        <v>5073</v>
      </c>
      <c r="N525" s="75">
        <v>-50</v>
      </c>
      <c r="O525" s="75">
        <v>-2447</v>
      </c>
      <c r="P525" s="96">
        <v>64.540000000000006</v>
      </c>
      <c r="Q525" s="96">
        <v>51.76</v>
      </c>
      <c r="R525" s="75">
        <v>942</v>
      </c>
      <c r="S525" s="75">
        <v>3667</v>
      </c>
      <c r="T525" s="75">
        <v>1823</v>
      </c>
      <c r="U525" s="75">
        <v>6953</v>
      </c>
      <c r="V525" s="75">
        <v>-881</v>
      </c>
      <c r="W525" s="75">
        <v>-3286</v>
      </c>
      <c r="X525" s="75">
        <v>51.67</v>
      </c>
      <c r="Y525" s="75">
        <v>52.74</v>
      </c>
      <c r="Z525" s="75">
        <v>539</v>
      </c>
      <c r="AA525" s="75">
        <v>538</v>
      </c>
      <c r="AB525" s="75">
        <v>528</v>
      </c>
      <c r="AC525" s="75">
        <v>526</v>
      </c>
      <c r="AD525" s="75">
        <v>11</v>
      </c>
      <c r="AE525" s="75">
        <v>12</v>
      </c>
      <c r="AF525" s="75">
        <v>102.08</v>
      </c>
      <c r="AG525" s="75">
        <v>102.28</v>
      </c>
      <c r="AH525" s="75">
        <v>1544</v>
      </c>
      <c r="AI525" s="75">
        <v>4304</v>
      </c>
      <c r="AJ525" s="75">
        <v>2431</v>
      </c>
      <c r="AK525" s="75">
        <v>7573</v>
      </c>
      <c r="AL525" s="75">
        <v>-887</v>
      </c>
      <c r="AM525" s="75">
        <v>-3269</v>
      </c>
      <c r="AN525" s="75">
        <v>63.51</v>
      </c>
      <c r="AO525" s="75">
        <v>56.83</v>
      </c>
      <c r="AP525" s="75">
        <v>314</v>
      </c>
      <c r="AQ525" s="75">
        <v>1222.33</v>
      </c>
      <c r="AR525" s="75">
        <v>607.66999999999996</v>
      </c>
      <c r="AS525" s="75">
        <v>2317.67</v>
      </c>
      <c r="AT525" s="75">
        <v>-293.67</v>
      </c>
      <c r="AU525" s="75">
        <v>-1095.3399999999999</v>
      </c>
      <c r="AV525" s="75">
        <v>51.67</v>
      </c>
      <c r="AW525" s="75">
        <v>52.74</v>
      </c>
      <c r="AX525" s="66">
        <v>30.333333333333332</v>
      </c>
      <c r="AY525" s="66">
        <v>875.33333333333337</v>
      </c>
      <c r="AZ525" s="66">
        <v>47</v>
      </c>
      <c r="BA525" s="66">
        <v>1691</v>
      </c>
      <c r="BB525" s="66">
        <v>-16.666666666666668</v>
      </c>
      <c r="BC525" s="66">
        <v>-815.66666666666663</v>
      </c>
      <c r="BD525" s="66">
        <v>64.539007092198574</v>
      </c>
      <c r="BE525" s="67">
        <v>51.764242065838758</v>
      </c>
      <c r="BF525" s="59">
        <f t="shared" si="102"/>
        <v>0</v>
      </c>
      <c r="BG525" s="59"/>
      <c r="BH525" s="59"/>
      <c r="BI525" s="60">
        <f t="shared" si="115"/>
        <v>1009.5836777391885</v>
      </c>
      <c r="BJ525" s="59">
        <f t="shared" si="103"/>
        <v>1009.5836777391885</v>
      </c>
      <c r="BK525" s="69">
        <f t="shared" si="104"/>
        <v>33.813807388393876</v>
      </c>
      <c r="BL525" s="69">
        <f t="shared" si="104"/>
        <v>975.76987035079458</v>
      </c>
      <c r="BM525" s="69">
        <f t="shared" si="105"/>
        <v>1484.6544401842837</v>
      </c>
      <c r="BN525" s="69">
        <f t="shared" si="106"/>
        <v>17.189294423109253</v>
      </c>
      <c r="BO525" s="69">
        <f t="shared" si="107"/>
        <v>1467.4651457611744</v>
      </c>
      <c r="BP525" s="69">
        <f t="shared" si="108"/>
        <v>1963.4990705423272</v>
      </c>
      <c r="BQ525" s="69">
        <f t="shared" si="109"/>
        <v>496.03392478115273</v>
      </c>
      <c r="BR525" s="69">
        <f t="shared" si="110"/>
        <v>1467.4651457611744</v>
      </c>
      <c r="BS525" s="69">
        <f t="shared" si="111"/>
        <v>-1450.8406327958899</v>
      </c>
      <c r="BT525" s="69">
        <f t="shared" si="112"/>
        <v>-987.72920019153264</v>
      </c>
      <c r="BU525" s="69">
        <f t="shared" si="113"/>
        <v>-2438.5698329874226</v>
      </c>
      <c r="BV525" s="83">
        <f t="shared" si="116"/>
        <v>0</v>
      </c>
    </row>
    <row r="526" spans="1:74" ht="15" customHeight="1" x14ac:dyDescent="0.25">
      <c r="A526" s="72">
        <v>45</v>
      </c>
      <c r="B526" s="72">
        <v>353</v>
      </c>
      <c r="C526" s="72">
        <v>460630</v>
      </c>
      <c r="D526" s="72">
        <v>460804</v>
      </c>
      <c r="E526" s="73" t="s">
        <v>668</v>
      </c>
      <c r="F526" s="72" t="s">
        <v>671</v>
      </c>
      <c r="G526" s="76">
        <v>4</v>
      </c>
      <c r="H526" s="76">
        <v>4</v>
      </c>
      <c r="I526" s="75">
        <v>518</v>
      </c>
      <c r="J526" s="75">
        <v>335</v>
      </c>
      <c r="K526" s="65">
        <f t="shared" si="114"/>
        <v>853</v>
      </c>
      <c r="L526" s="75">
        <v>123</v>
      </c>
      <c r="M526" s="75">
        <v>160</v>
      </c>
      <c r="N526" s="75">
        <v>395</v>
      </c>
      <c r="O526" s="75">
        <v>175</v>
      </c>
      <c r="P526" s="96">
        <v>421.14</v>
      </c>
      <c r="Q526" s="96">
        <v>209.38</v>
      </c>
      <c r="R526" s="75">
        <v>840</v>
      </c>
      <c r="S526" s="75">
        <v>692</v>
      </c>
      <c r="T526" s="75">
        <v>193</v>
      </c>
      <c r="U526" s="75">
        <v>279</v>
      </c>
      <c r="V526" s="75">
        <v>647</v>
      </c>
      <c r="W526" s="75">
        <v>413</v>
      </c>
      <c r="X526" s="75">
        <v>435.23</v>
      </c>
      <c r="Y526" s="75">
        <v>248.03</v>
      </c>
      <c r="Z526" s="75">
        <v>0</v>
      </c>
      <c r="AA526" s="75">
        <v>0</v>
      </c>
      <c r="AB526" s="75">
        <v>0</v>
      </c>
      <c r="AC526" s="75">
        <v>0</v>
      </c>
      <c r="AD526" s="75">
        <v>0</v>
      </c>
      <c r="AE526" s="75">
        <v>0</v>
      </c>
      <c r="AF526" s="75">
        <v>0</v>
      </c>
      <c r="AG526" s="75">
        <v>0</v>
      </c>
      <c r="AH526" s="75">
        <v>1048</v>
      </c>
      <c r="AI526" s="75">
        <v>817</v>
      </c>
      <c r="AJ526" s="75">
        <v>420</v>
      </c>
      <c r="AK526" s="75">
        <v>377</v>
      </c>
      <c r="AL526" s="75">
        <v>628</v>
      </c>
      <c r="AM526" s="75">
        <v>440</v>
      </c>
      <c r="AN526" s="75">
        <v>249.52</v>
      </c>
      <c r="AO526" s="75">
        <v>216.71</v>
      </c>
      <c r="AP526" s="75">
        <v>210</v>
      </c>
      <c r="AQ526" s="75">
        <v>173</v>
      </c>
      <c r="AR526" s="75">
        <v>48.25</v>
      </c>
      <c r="AS526" s="75">
        <v>69.75</v>
      </c>
      <c r="AT526" s="75">
        <v>161.75</v>
      </c>
      <c r="AU526" s="75">
        <v>103.25</v>
      </c>
      <c r="AV526" s="75">
        <v>435.23</v>
      </c>
      <c r="AW526" s="75">
        <v>248.03</v>
      </c>
      <c r="AX526" s="66">
        <v>129.5</v>
      </c>
      <c r="AY526" s="66">
        <v>83.75</v>
      </c>
      <c r="AZ526" s="66">
        <v>30.75</v>
      </c>
      <c r="BA526" s="66">
        <v>40</v>
      </c>
      <c r="BB526" s="66">
        <v>98.75</v>
      </c>
      <c r="BC526" s="66">
        <v>43.75</v>
      </c>
      <c r="BD526" s="66">
        <v>421.13821138211381</v>
      </c>
      <c r="BE526" s="67">
        <v>209.375</v>
      </c>
      <c r="BF526" s="59">
        <f t="shared" ref="BF526:BF589" si="117">BG526+BH526</f>
        <v>0</v>
      </c>
      <c r="BG526" s="59"/>
      <c r="BH526" s="59"/>
      <c r="BI526" s="60">
        <f t="shared" si="115"/>
        <v>316.95799672857112</v>
      </c>
      <c r="BJ526" s="59">
        <f t="shared" ref="BJ526:BJ589" si="118">BI526-BF526</f>
        <v>316.95799672857112</v>
      </c>
      <c r="BK526" s="69">
        <f t="shared" ref="BK526:BL589" si="119">$BL$764/$J$766*I526</f>
        <v>192.47859590316511</v>
      </c>
      <c r="BL526" s="69">
        <f t="shared" si="119"/>
        <v>124.47940082540602</v>
      </c>
      <c r="BM526" s="69">
        <f t="shared" ref="BM526:BM589" si="120">BN526+BO526</f>
        <v>2054.4669472182391</v>
      </c>
      <c r="BN526" s="69">
        <f t="shared" ref="BN526:BN589" si="121">$BQ$764/$J$766*I526</f>
        <v>97.846752870006526</v>
      </c>
      <c r="BO526" s="69">
        <f t="shared" ref="BO526:BO589" si="122">$BR$764/$H$764*G526</f>
        <v>1956.6201943482326</v>
      </c>
      <c r="BP526" s="69">
        <f t="shared" ref="BP526:BP589" si="123">BQ526+BR526</f>
        <v>2019.8994650267118</v>
      </c>
      <c r="BQ526" s="69">
        <f t="shared" ref="BQ526:BQ589" si="124">$BQ$764/$J$766*J526</f>
        <v>63.279270678479122</v>
      </c>
      <c r="BR526" s="69">
        <f t="shared" ref="BR526:BR589" si="125">$BR$764/$H$764*H526</f>
        <v>1956.6201943482326</v>
      </c>
      <c r="BS526" s="69">
        <f t="shared" ref="BS526:BS589" si="126">BK526-BM526</f>
        <v>-1861.9883513150739</v>
      </c>
      <c r="BT526" s="69">
        <f t="shared" ref="BT526:BT589" si="127">BL526-BP526</f>
        <v>-1895.4200642013059</v>
      </c>
      <c r="BU526" s="69">
        <f t="shared" ref="BU526:BU589" si="128">BS526+BT526</f>
        <v>-3757.40841551638</v>
      </c>
      <c r="BV526" s="83">
        <f t="shared" si="116"/>
        <v>0</v>
      </c>
    </row>
    <row r="527" spans="1:74" x14ac:dyDescent="0.25">
      <c r="A527" s="72">
        <v>45</v>
      </c>
      <c r="B527" s="72">
        <v>355</v>
      </c>
      <c r="C527" s="72">
        <v>460005</v>
      </c>
      <c r="D527" s="72">
        <v>460607</v>
      </c>
      <c r="E527" s="73" t="s">
        <v>672</v>
      </c>
      <c r="F527" s="72" t="s">
        <v>673</v>
      </c>
      <c r="G527" s="76">
        <v>10</v>
      </c>
      <c r="H527" s="76">
        <v>10</v>
      </c>
      <c r="I527" s="75">
        <v>43907</v>
      </c>
      <c r="J527" s="75">
        <v>70244</v>
      </c>
      <c r="K527" s="65">
        <f t="shared" ref="K527:K590" si="129">I527+J527</f>
        <v>114151</v>
      </c>
      <c r="L527" s="75">
        <v>47228</v>
      </c>
      <c r="M527" s="75">
        <v>62961</v>
      </c>
      <c r="N527" s="75">
        <v>-3321</v>
      </c>
      <c r="O527" s="75">
        <v>7283</v>
      </c>
      <c r="P527" s="96">
        <v>92.97</v>
      </c>
      <c r="Q527" s="96">
        <v>111.57</v>
      </c>
      <c r="R527" s="75">
        <v>76500</v>
      </c>
      <c r="S527" s="75">
        <v>103510</v>
      </c>
      <c r="T527" s="75">
        <v>77867</v>
      </c>
      <c r="U527" s="75">
        <v>95390</v>
      </c>
      <c r="V527" s="75">
        <v>-1367</v>
      </c>
      <c r="W527" s="75">
        <v>8120</v>
      </c>
      <c r="X527" s="75">
        <v>98.24</v>
      </c>
      <c r="Y527" s="75">
        <v>108.51</v>
      </c>
      <c r="Z527" s="75">
        <v>0</v>
      </c>
      <c r="AA527" s="75">
        <v>0</v>
      </c>
      <c r="AB527" s="75">
        <v>0</v>
      </c>
      <c r="AC527" s="75">
        <v>0</v>
      </c>
      <c r="AD527" s="75">
        <v>0</v>
      </c>
      <c r="AE527" s="75">
        <v>0</v>
      </c>
      <c r="AF527" s="75">
        <v>0</v>
      </c>
      <c r="AG527" s="75">
        <v>0</v>
      </c>
      <c r="AH527" s="75">
        <v>77169</v>
      </c>
      <c r="AI527" s="75">
        <v>104119</v>
      </c>
      <c r="AJ527" s="75">
        <v>78737</v>
      </c>
      <c r="AK527" s="75">
        <v>96117</v>
      </c>
      <c r="AL527" s="75">
        <v>-1568</v>
      </c>
      <c r="AM527" s="75">
        <v>8002</v>
      </c>
      <c r="AN527" s="75">
        <v>98.01</v>
      </c>
      <c r="AO527" s="75">
        <v>108.33</v>
      </c>
      <c r="AP527" s="75">
        <v>7650</v>
      </c>
      <c r="AQ527" s="75">
        <v>10351</v>
      </c>
      <c r="AR527" s="75">
        <v>7786.7</v>
      </c>
      <c r="AS527" s="75">
        <v>9539</v>
      </c>
      <c r="AT527" s="75">
        <v>-136.69999999999999</v>
      </c>
      <c r="AU527" s="75">
        <v>812</v>
      </c>
      <c r="AV527" s="75">
        <v>98.24</v>
      </c>
      <c r="AW527" s="75">
        <v>108.51</v>
      </c>
      <c r="AX527" s="66">
        <v>4390.7</v>
      </c>
      <c r="AY527" s="66">
        <v>7024.4</v>
      </c>
      <c r="AZ527" s="66">
        <v>4722.8</v>
      </c>
      <c r="BA527" s="66">
        <v>6296.1</v>
      </c>
      <c r="BB527" s="66">
        <v>-332.10000000000036</v>
      </c>
      <c r="BC527" s="66">
        <v>728.29999999999927</v>
      </c>
      <c r="BD527" s="66">
        <v>92.968154484627746</v>
      </c>
      <c r="BE527" s="67">
        <v>111.56747828020519</v>
      </c>
      <c r="BF527" s="59">
        <f t="shared" si="117"/>
        <v>0</v>
      </c>
      <c r="BG527" s="59"/>
      <c r="BH527" s="59"/>
      <c r="BI527" s="60">
        <f t="shared" ref="BI527:BI590" si="130">K527*$BI$770</f>
        <v>42416.262936181854</v>
      </c>
      <c r="BJ527" s="59">
        <f t="shared" si="118"/>
        <v>42416.262936181854</v>
      </c>
      <c r="BK527" s="69">
        <f t="shared" si="119"/>
        <v>16314.976274749559</v>
      </c>
      <c r="BL527" s="69">
        <f t="shared" si="119"/>
        <v>26101.286661432299</v>
      </c>
      <c r="BM527" s="69">
        <f t="shared" si="120"/>
        <v>13185.290598348143</v>
      </c>
      <c r="BN527" s="69">
        <f t="shared" si="121"/>
        <v>8293.7401124775606</v>
      </c>
      <c r="BO527" s="69">
        <f t="shared" si="122"/>
        <v>4891.5504858705817</v>
      </c>
      <c r="BP527" s="69">
        <f t="shared" si="123"/>
        <v>18160.174633748455</v>
      </c>
      <c r="BQ527" s="69">
        <f t="shared" si="124"/>
        <v>13268.624147877874</v>
      </c>
      <c r="BR527" s="69">
        <f t="shared" si="125"/>
        <v>4891.5504858705817</v>
      </c>
      <c r="BS527" s="69">
        <f t="shared" si="126"/>
        <v>3129.6856764014155</v>
      </c>
      <c r="BT527" s="69">
        <f t="shared" si="127"/>
        <v>7941.1120276838446</v>
      </c>
      <c r="BU527" s="69">
        <f t="shared" si="128"/>
        <v>11070.79770408526</v>
      </c>
      <c r="BV527" s="83">
        <f t="shared" si="116"/>
        <v>0</v>
      </c>
    </row>
    <row r="528" spans="1:74" x14ac:dyDescent="0.25">
      <c r="A528" s="72">
        <v>45</v>
      </c>
      <c r="B528" s="72">
        <v>357</v>
      </c>
      <c r="C528" s="72">
        <v>460607</v>
      </c>
      <c r="D528" s="72">
        <v>460700</v>
      </c>
      <c r="E528" s="73" t="s">
        <v>656</v>
      </c>
      <c r="F528" s="72" t="s">
        <v>661</v>
      </c>
      <c r="G528" s="76">
        <v>3</v>
      </c>
      <c r="H528" s="76">
        <v>3</v>
      </c>
      <c r="I528" s="75">
        <v>16073</v>
      </c>
      <c r="J528" s="75">
        <v>9082</v>
      </c>
      <c r="K528" s="65">
        <f t="shared" si="129"/>
        <v>25155</v>
      </c>
      <c r="L528" s="75">
        <v>15629</v>
      </c>
      <c r="M528" s="75">
        <v>6741</v>
      </c>
      <c r="N528" s="75">
        <v>444</v>
      </c>
      <c r="O528" s="75">
        <v>2341</v>
      </c>
      <c r="P528" s="96">
        <v>102.84</v>
      </c>
      <c r="Q528" s="96">
        <v>134.72999999999999</v>
      </c>
      <c r="R528" s="75">
        <v>25098</v>
      </c>
      <c r="S528" s="75">
        <v>14785</v>
      </c>
      <c r="T528" s="75">
        <v>23384</v>
      </c>
      <c r="U528" s="75">
        <v>12029</v>
      </c>
      <c r="V528" s="75">
        <v>1714</v>
      </c>
      <c r="W528" s="75">
        <v>2756</v>
      </c>
      <c r="X528" s="75">
        <v>107.33</v>
      </c>
      <c r="Y528" s="75">
        <v>122.91</v>
      </c>
      <c r="Z528" s="75">
        <v>2810</v>
      </c>
      <c r="AA528" s="75">
        <v>3108</v>
      </c>
      <c r="AB528" s="75">
        <v>2240</v>
      </c>
      <c r="AC528" s="75">
        <v>2478</v>
      </c>
      <c r="AD528" s="75">
        <v>570</v>
      </c>
      <c r="AE528" s="75">
        <v>630</v>
      </c>
      <c r="AF528" s="75">
        <v>125.45</v>
      </c>
      <c r="AG528" s="75">
        <v>125.42</v>
      </c>
      <c r="AH528" s="75">
        <v>28766</v>
      </c>
      <c r="AI528" s="75">
        <v>18469</v>
      </c>
      <c r="AJ528" s="75">
        <v>26383</v>
      </c>
      <c r="AK528" s="75">
        <v>15056</v>
      </c>
      <c r="AL528" s="75">
        <v>2383</v>
      </c>
      <c r="AM528" s="75">
        <v>3413</v>
      </c>
      <c r="AN528" s="75">
        <v>109.03</v>
      </c>
      <c r="AO528" s="75">
        <v>122.67</v>
      </c>
      <c r="AP528" s="75">
        <v>8366</v>
      </c>
      <c r="AQ528" s="75">
        <v>4928.33</v>
      </c>
      <c r="AR528" s="75">
        <v>7794.67</v>
      </c>
      <c r="AS528" s="75">
        <v>4009.67</v>
      </c>
      <c r="AT528" s="75">
        <v>571.33000000000004</v>
      </c>
      <c r="AU528" s="75">
        <v>918.66</v>
      </c>
      <c r="AV528" s="75">
        <v>107.33</v>
      </c>
      <c r="AW528" s="75">
        <v>122.91</v>
      </c>
      <c r="AX528" s="66">
        <v>5357.666666666667</v>
      </c>
      <c r="AY528" s="66">
        <v>3027.3333333333335</v>
      </c>
      <c r="AZ528" s="66">
        <v>5209.666666666667</v>
      </c>
      <c r="BA528" s="66">
        <v>2247</v>
      </c>
      <c r="BB528" s="66">
        <v>148</v>
      </c>
      <c r="BC528" s="66">
        <v>780.33333333333348</v>
      </c>
      <c r="BD528" s="66">
        <v>102.84087273657943</v>
      </c>
      <c r="BE528" s="67">
        <v>134.72778519507492</v>
      </c>
      <c r="BF528" s="59">
        <f t="shared" si="117"/>
        <v>0</v>
      </c>
      <c r="BG528" s="59"/>
      <c r="BH528" s="59"/>
      <c r="BI528" s="60">
        <f t="shared" si="130"/>
        <v>9347.1024709345929</v>
      </c>
      <c r="BJ528" s="59">
        <f t="shared" si="118"/>
        <v>9347.1024709345929</v>
      </c>
      <c r="BK528" s="69">
        <f t="shared" si="119"/>
        <v>5972.4101775126892</v>
      </c>
      <c r="BL528" s="69">
        <f t="shared" si="119"/>
        <v>3374.6922934219028</v>
      </c>
      <c r="BM528" s="69">
        <f t="shared" si="120"/>
        <v>4503.5478849110095</v>
      </c>
      <c r="BN528" s="69">
        <f t="shared" si="121"/>
        <v>3036.0827391498356</v>
      </c>
      <c r="BO528" s="69">
        <f t="shared" si="122"/>
        <v>1467.4651457611744</v>
      </c>
      <c r="BP528" s="69">
        <f t="shared" si="123"/>
        <v>3182.9945078565397</v>
      </c>
      <c r="BQ528" s="69">
        <f t="shared" si="124"/>
        <v>1715.5293620953653</v>
      </c>
      <c r="BR528" s="69">
        <f t="shared" si="125"/>
        <v>1467.4651457611744</v>
      </c>
      <c r="BS528" s="69">
        <f t="shared" si="126"/>
        <v>1468.8622926016797</v>
      </c>
      <c r="BT528" s="69">
        <f t="shared" si="127"/>
        <v>191.69778556536312</v>
      </c>
      <c r="BU528" s="69">
        <f t="shared" si="128"/>
        <v>1660.5600781670428</v>
      </c>
      <c r="BV528" s="83">
        <f t="shared" si="116"/>
        <v>0</v>
      </c>
    </row>
    <row r="529" spans="1:74" x14ac:dyDescent="0.25">
      <c r="A529" s="72">
        <v>45</v>
      </c>
      <c r="B529" s="72">
        <v>359</v>
      </c>
      <c r="C529" s="72">
        <v>463501</v>
      </c>
      <c r="D529" s="72">
        <v>460700</v>
      </c>
      <c r="E529" s="73" t="s">
        <v>674</v>
      </c>
      <c r="F529" s="72" t="s">
        <v>661</v>
      </c>
      <c r="G529" s="76">
        <v>5</v>
      </c>
      <c r="H529" s="76">
        <v>5</v>
      </c>
      <c r="I529" s="75">
        <v>885</v>
      </c>
      <c r="J529" s="75">
        <v>10150</v>
      </c>
      <c r="K529" s="65">
        <f t="shared" si="129"/>
        <v>11035</v>
      </c>
      <c r="L529" s="75">
        <v>901</v>
      </c>
      <c r="M529" s="75">
        <v>13046</v>
      </c>
      <c r="N529" s="75">
        <v>-16</v>
      </c>
      <c r="O529" s="75">
        <v>-2896</v>
      </c>
      <c r="P529" s="96">
        <v>98.22</v>
      </c>
      <c r="Q529" s="96">
        <v>77.8</v>
      </c>
      <c r="R529" s="75">
        <v>1892</v>
      </c>
      <c r="S529" s="75">
        <v>14102</v>
      </c>
      <c r="T529" s="75">
        <v>1992</v>
      </c>
      <c r="U529" s="75">
        <v>17912</v>
      </c>
      <c r="V529" s="75">
        <v>-100</v>
      </c>
      <c r="W529" s="75">
        <v>-3810</v>
      </c>
      <c r="X529" s="75">
        <v>94.98</v>
      </c>
      <c r="Y529" s="75">
        <v>78.73</v>
      </c>
      <c r="Z529" s="75">
        <v>794</v>
      </c>
      <c r="AA529" s="75">
        <v>800</v>
      </c>
      <c r="AB529" s="75">
        <v>259</v>
      </c>
      <c r="AC529" s="75">
        <v>257</v>
      </c>
      <c r="AD529" s="75">
        <v>535</v>
      </c>
      <c r="AE529" s="75">
        <v>543</v>
      </c>
      <c r="AF529" s="75">
        <v>306.56</v>
      </c>
      <c r="AG529" s="75">
        <v>311.27999999999997</v>
      </c>
      <c r="AH529" s="75">
        <v>2832</v>
      </c>
      <c r="AI529" s="75">
        <v>15096</v>
      </c>
      <c r="AJ529" s="75">
        <v>2449</v>
      </c>
      <c r="AK529" s="75">
        <v>18400</v>
      </c>
      <c r="AL529" s="75">
        <v>383</v>
      </c>
      <c r="AM529" s="75">
        <v>-3304</v>
      </c>
      <c r="AN529" s="75">
        <v>115.64</v>
      </c>
      <c r="AO529" s="75">
        <v>82.04</v>
      </c>
      <c r="AP529" s="75">
        <v>378.4</v>
      </c>
      <c r="AQ529" s="75">
        <v>2820.4</v>
      </c>
      <c r="AR529" s="75">
        <v>398.4</v>
      </c>
      <c r="AS529" s="75">
        <v>3582.4</v>
      </c>
      <c r="AT529" s="75">
        <v>-20</v>
      </c>
      <c r="AU529" s="75">
        <v>-762</v>
      </c>
      <c r="AV529" s="75">
        <v>94.98</v>
      </c>
      <c r="AW529" s="75">
        <v>78.73</v>
      </c>
      <c r="AX529" s="66">
        <v>177</v>
      </c>
      <c r="AY529" s="66">
        <v>2030</v>
      </c>
      <c r="AZ529" s="66">
        <v>180.2</v>
      </c>
      <c r="BA529" s="66">
        <v>2609.1999999999998</v>
      </c>
      <c r="BB529" s="66">
        <v>-3.1999999999999886</v>
      </c>
      <c r="BC529" s="66">
        <v>-579.19999999999982</v>
      </c>
      <c r="BD529" s="66">
        <v>98.224195338512772</v>
      </c>
      <c r="BE529" s="67">
        <v>77.801625019162969</v>
      </c>
      <c r="BF529" s="59">
        <f t="shared" si="117"/>
        <v>0</v>
      </c>
      <c r="BG529" s="59"/>
      <c r="BH529" s="59"/>
      <c r="BI529" s="60">
        <f t="shared" si="130"/>
        <v>4100.3886212189709</v>
      </c>
      <c r="BJ529" s="59">
        <f t="shared" si="118"/>
        <v>4100.3886212189709</v>
      </c>
      <c r="BK529" s="69">
        <f t="shared" si="119"/>
        <v>328.84856635965468</v>
      </c>
      <c r="BL529" s="69">
        <f t="shared" si="119"/>
        <v>3771.5400548593166</v>
      </c>
      <c r="BM529" s="69">
        <f t="shared" si="120"/>
        <v>2612.9458535336612</v>
      </c>
      <c r="BN529" s="69">
        <f t="shared" si="121"/>
        <v>167.17061059837022</v>
      </c>
      <c r="BO529" s="69">
        <f t="shared" si="122"/>
        <v>2445.7752429352909</v>
      </c>
      <c r="BP529" s="69">
        <f t="shared" si="123"/>
        <v>4363.0426978205542</v>
      </c>
      <c r="BQ529" s="69">
        <f t="shared" si="124"/>
        <v>1917.2674548852629</v>
      </c>
      <c r="BR529" s="69">
        <f t="shared" si="125"/>
        <v>2445.7752429352909</v>
      </c>
      <c r="BS529" s="69">
        <f t="shared" si="126"/>
        <v>-2284.0972871740064</v>
      </c>
      <c r="BT529" s="69">
        <f t="shared" si="127"/>
        <v>-591.5026429612376</v>
      </c>
      <c r="BU529" s="69">
        <f t="shared" si="128"/>
        <v>-2875.599930135244</v>
      </c>
      <c r="BV529" s="83">
        <f t="shared" si="116"/>
        <v>0</v>
      </c>
    </row>
    <row r="530" spans="1:74" x14ac:dyDescent="0.25">
      <c r="A530" s="72">
        <v>45</v>
      </c>
      <c r="B530" s="72">
        <v>361</v>
      </c>
      <c r="C530" s="72">
        <v>465302</v>
      </c>
      <c r="D530" s="72">
        <v>465507</v>
      </c>
      <c r="E530" s="73" t="s">
        <v>634</v>
      </c>
      <c r="F530" s="72" t="s">
        <v>675</v>
      </c>
      <c r="G530" s="76">
        <v>17</v>
      </c>
      <c r="H530" s="76">
        <v>17</v>
      </c>
      <c r="I530" s="75">
        <v>91</v>
      </c>
      <c r="J530" s="75">
        <v>62</v>
      </c>
      <c r="K530" s="65">
        <f t="shared" si="129"/>
        <v>153</v>
      </c>
      <c r="L530" s="75">
        <v>0</v>
      </c>
      <c r="M530" s="75">
        <v>0</v>
      </c>
      <c r="N530" s="75">
        <v>91</v>
      </c>
      <c r="O530" s="75">
        <v>62</v>
      </c>
      <c r="P530" s="96">
        <v>0</v>
      </c>
      <c r="Q530" s="96">
        <v>0</v>
      </c>
      <c r="R530" s="75">
        <v>191</v>
      </c>
      <c r="S530" s="75">
        <v>152</v>
      </c>
      <c r="T530" s="75">
        <v>1</v>
      </c>
      <c r="U530" s="75">
        <v>0</v>
      </c>
      <c r="V530" s="75">
        <v>190</v>
      </c>
      <c r="W530" s="75">
        <v>152</v>
      </c>
      <c r="X530" s="75">
        <v>19100</v>
      </c>
      <c r="Y530" s="75">
        <v>0</v>
      </c>
      <c r="Z530" s="75">
        <v>0</v>
      </c>
      <c r="AA530" s="75">
        <v>0</v>
      </c>
      <c r="AB530" s="75">
        <v>0</v>
      </c>
      <c r="AC530" s="75">
        <v>0</v>
      </c>
      <c r="AD530" s="75">
        <v>0</v>
      </c>
      <c r="AE530" s="75">
        <v>0</v>
      </c>
      <c r="AF530" s="75">
        <v>0</v>
      </c>
      <c r="AG530" s="75">
        <v>0</v>
      </c>
      <c r="AH530" s="75">
        <v>427</v>
      </c>
      <c r="AI530" s="75">
        <v>261</v>
      </c>
      <c r="AJ530" s="75">
        <v>1002</v>
      </c>
      <c r="AK530" s="75">
        <v>613</v>
      </c>
      <c r="AL530" s="75">
        <v>-575</v>
      </c>
      <c r="AM530" s="75">
        <v>-352</v>
      </c>
      <c r="AN530" s="75">
        <v>42.61</v>
      </c>
      <c r="AO530" s="75">
        <v>42.58</v>
      </c>
      <c r="AP530" s="75">
        <v>11.24</v>
      </c>
      <c r="AQ530" s="75">
        <v>8.94</v>
      </c>
      <c r="AR530" s="75">
        <v>0.06</v>
      </c>
      <c r="AS530" s="75">
        <v>0</v>
      </c>
      <c r="AT530" s="75">
        <v>11.18</v>
      </c>
      <c r="AU530" s="75">
        <v>8.94</v>
      </c>
      <c r="AV530" s="75">
        <v>18733.330000000002</v>
      </c>
      <c r="AW530" s="75">
        <v>0</v>
      </c>
      <c r="AX530" s="66">
        <v>5.3529411764705879</v>
      </c>
      <c r="AY530" s="66">
        <v>3.6470588235294117</v>
      </c>
      <c r="AZ530" s="66">
        <v>0</v>
      </c>
      <c r="BA530" s="66">
        <v>0</v>
      </c>
      <c r="BB530" s="66">
        <v>5.3529411764705879</v>
      </c>
      <c r="BC530" s="66">
        <v>3.6470588235294117</v>
      </c>
      <c r="BD530" s="66">
        <v>0</v>
      </c>
      <c r="BE530" s="67">
        <v>0</v>
      </c>
      <c r="BF530" s="59">
        <f t="shared" si="117"/>
        <v>0</v>
      </c>
      <c r="BG530" s="59"/>
      <c r="BH530" s="59"/>
      <c r="BI530" s="60">
        <f t="shared" si="130"/>
        <v>56.851786048618273</v>
      </c>
      <c r="BJ530" s="59">
        <f t="shared" si="118"/>
        <v>56.851786048618273</v>
      </c>
      <c r="BK530" s="69">
        <f t="shared" si="119"/>
        <v>33.813807388393876</v>
      </c>
      <c r="BL530" s="69">
        <f t="shared" si="119"/>
        <v>23.037978660224397</v>
      </c>
      <c r="BM530" s="69">
        <f t="shared" si="120"/>
        <v>8332.8251204030985</v>
      </c>
      <c r="BN530" s="69">
        <f t="shared" si="121"/>
        <v>17.189294423109253</v>
      </c>
      <c r="BO530" s="69">
        <f t="shared" si="122"/>
        <v>8315.635825979989</v>
      </c>
      <c r="BP530" s="69">
        <f t="shared" si="123"/>
        <v>8327.347213389141</v>
      </c>
      <c r="BQ530" s="69">
        <f t="shared" si="124"/>
        <v>11.71138740915136</v>
      </c>
      <c r="BR530" s="69">
        <f t="shared" si="125"/>
        <v>8315.635825979989</v>
      </c>
      <c r="BS530" s="69">
        <f t="shared" si="126"/>
        <v>-8299.0113130147038</v>
      </c>
      <c r="BT530" s="69">
        <f t="shared" si="127"/>
        <v>-8304.3092347289166</v>
      </c>
      <c r="BU530" s="69">
        <f t="shared" si="128"/>
        <v>-16603.32054774362</v>
      </c>
      <c r="BV530" s="83">
        <f t="shared" si="116"/>
        <v>0</v>
      </c>
    </row>
    <row r="531" spans="1:74" x14ac:dyDescent="0.25">
      <c r="A531" s="72">
        <v>45</v>
      </c>
      <c r="B531" s="72">
        <v>363</v>
      </c>
      <c r="C531" s="72">
        <v>476802</v>
      </c>
      <c r="D531" s="72">
        <v>476713</v>
      </c>
      <c r="E531" s="73" t="s">
        <v>659</v>
      </c>
      <c r="F531" s="72" t="s">
        <v>676</v>
      </c>
      <c r="G531" s="76">
        <v>5</v>
      </c>
      <c r="H531" s="76">
        <v>5</v>
      </c>
      <c r="I531" s="75">
        <v>1710</v>
      </c>
      <c r="J531" s="75">
        <v>4032</v>
      </c>
      <c r="K531" s="65">
        <f t="shared" si="129"/>
        <v>5742</v>
      </c>
      <c r="L531" s="75">
        <v>2460</v>
      </c>
      <c r="M531" s="75">
        <v>1720</v>
      </c>
      <c r="N531" s="75">
        <v>-750</v>
      </c>
      <c r="O531" s="75">
        <v>2312</v>
      </c>
      <c r="P531" s="96">
        <v>69.510000000000005</v>
      </c>
      <c r="Q531" s="96">
        <v>234.42</v>
      </c>
      <c r="R531" s="75">
        <v>4116</v>
      </c>
      <c r="S531" s="75">
        <v>5571</v>
      </c>
      <c r="T531" s="75">
        <v>4312</v>
      </c>
      <c r="U531" s="75">
        <v>2636</v>
      </c>
      <c r="V531" s="75">
        <v>-196</v>
      </c>
      <c r="W531" s="75">
        <v>2935</v>
      </c>
      <c r="X531" s="75">
        <v>95.45</v>
      </c>
      <c r="Y531" s="75">
        <v>211.34</v>
      </c>
      <c r="Z531" s="75">
        <v>2571</v>
      </c>
      <c r="AA531" s="75">
        <v>2576</v>
      </c>
      <c r="AB531" s="75">
        <v>2061</v>
      </c>
      <c r="AC531" s="75">
        <v>2061</v>
      </c>
      <c r="AD531" s="75">
        <v>510</v>
      </c>
      <c r="AE531" s="75">
        <v>515</v>
      </c>
      <c r="AF531" s="75">
        <v>124.75</v>
      </c>
      <c r="AG531" s="75">
        <v>124.99</v>
      </c>
      <c r="AH531" s="75">
        <v>6708</v>
      </c>
      <c r="AI531" s="75">
        <v>8175</v>
      </c>
      <c r="AJ531" s="75">
        <v>6388</v>
      </c>
      <c r="AK531" s="75">
        <v>4721</v>
      </c>
      <c r="AL531" s="75">
        <v>320</v>
      </c>
      <c r="AM531" s="75">
        <v>3454</v>
      </c>
      <c r="AN531" s="75">
        <v>105.01</v>
      </c>
      <c r="AO531" s="75">
        <v>173.16</v>
      </c>
      <c r="AP531" s="75">
        <v>823.2</v>
      </c>
      <c r="AQ531" s="75">
        <v>1114.2</v>
      </c>
      <c r="AR531" s="75">
        <v>862.4</v>
      </c>
      <c r="AS531" s="75">
        <v>527.20000000000005</v>
      </c>
      <c r="AT531" s="75">
        <v>-39.199999999999932</v>
      </c>
      <c r="AU531" s="75">
        <v>587</v>
      </c>
      <c r="AV531" s="75">
        <v>95.45</v>
      </c>
      <c r="AW531" s="75">
        <v>211.34</v>
      </c>
      <c r="AX531" s="66">
        <v>342</v>
      </c>
      <c r="AY531" s="66">
        <v>806.4</v>
      </c>
      <c r="AZ531" s="66">
        <v>492</v>
      </c>
      <c r="BA531" s="66">
        <v>344</v>
      </c>
      <c r="BB531" s="66">
        <v>-150</v>
      </c>
      <c r="BC531" s="66">
        <v>462.4</v>
      </c>
      <c r="BD531" s="66">
        <v>69.512195121951208</v>
      </c>
      <c r="BE531" s="67">
        <v>234.41860465116281</v>
      </c>
      <c r="BF531" s="59">
        <f t="shared" si="117"/>
        <v>0</v>
      </c>
      <c r="BG531" s="59"/>
      <c r="BH531" s="59"/>
      <c r="BI531" s="60">
        <f t="shared" si="130"/>
        <v>2133.6140881775564</v>
      </c>
      <c r="BJ531" s="59">
        <f t="shared" si="118"/>
        <v>2133.6140881775564</v>
      </c>
      <c r="BK531" s="69">
        <f t="shared" si="119"/>
        <v>635.40231466102773</v>
      </c>
      <c r="BL531" s="69">
        <f t="shared" si="119"/>
        <v>1498.2117735165286</v>
      </c>
      <c r="BM531" s="69">
        <f t="shared" si="120"/>
        <v>2768.7828634134976</v>
      </c>
      <c r="BN531" s="69">
        <f t="shared" si="121"/>
        <v>323.00762047820689</v>
      </c>
      <c r="BO531" s="69">
        <f t="shared" si="122"/>
        <v>2445.7752429352909</v>
      </c>
      <c r="BP531" s="69">
        <f t="shared" si="123"/>
        <v>3207.3932112207472</v>
      </c>
      <c r="BQ531" s="69">
        <f t="shared" si="124"/>
        <v>761.61796828545619</v>
      </c>
      <c r="BR531" s="69">
        <f t="shared" si="125"/>
        <v>2445.7752429352909</v>
      </c>
      <c r="BS531" s="69">
        <f t="shared" si="126"/>
        <v>-2133.3805487524696</v>
      </c>
      <c r="BT531" s="69">
        <f t="shared" si="127"/>
        <v>-1709.1814377042185</v>
      </c>
      <c r="BU531" s="69">
        <f t="shared" si="128"/>
        <v>-3842.5619864566879</v>
      </c>
      <c r="BV531" s="83">
        <f t="shared" si="116"/>
        <v>0</v>
      </c>
    </row>
    <row r="532" spans="1:74" x14ac:dyDescent="0.25">
      <c r="A532" s="72">
        <v>45</v>
      </c>
      <c r="B532" s="72">
        <v>365</v>
      </c>
      <c r="C532" s="72">
        <v>476802</v>
      </c>
      <c r="D532" s="72">
        <v>476728</v>
      </c>
      <c r="E532" s="73" t="s">
        <v>659</v>
      </c>
      <c r="F532" s="72" t="s">
        <v>677</v>
      </c>
      <c r="G532" s="76">
        <v>5</v>
      </c>
      <c r="H532" s="76">
        <v>5</v>
      </c>
      <c r="I532" s="75">
        <v>8291</v>
      </c>
      <c r="J532" s="75">
        <v>6244</v>
      </c>
      <c r="K532" s="65">
        <f t="shared" si="129"/>
        <v>14535</v>
      </c>
      <c r="L532" s="75">
        <v>133</v>
      </c>
      <c r="M532" s="75">
        <v>11529</v>
      </c>
      <c r="N532" s="75">
        <v>8158</v>
      </c>
      <c r="O532" s="75">
        <v>-5285</v>
      </c>
      <c r="P532" s="96">
        <v>6233.83</v>
      </c>
      <c r="Q532" s="96">
        <v>54.16</v>
      </c>
      <c r="R532" s="75">
        <v>12937</v>
      </c>
      <c r="S532" s="75">
        <v>10834</v>
      </c>
      <c r="T532" s="75">
        <v>3337</v>
      </c>
      <c r="U532" s="75">
        <v>15489</v>
      </c>
      <c r="V532" s="75">
        <v>9600</v>
      </c>
      <c r="W532" s="75">
        <v>-4655</v>
      </c>
      <c r="X532" s="75">
        <v>387.68</v>
      </c>
      <c r="Y532" s="75">
        <v>69.95</v>
      </c>
      <c r="Z532" s="75">
        <v>1181</v>
      </c>
      <c r="AA532" s="75">
        <v>1189</v>
      </c>
      <c r="AB532" s="75">
        <v>929</v>
      </c>
      <c r="AC532" s="75">
        <v>924</v>
      </c>
      <c r="AD532" s="75">
        <v>252</v>
      </c>
      <c r="AE532" s="75">
        <v>265</v>
      </c>
      <c r="AF532" s="75">
        <v>127.13</v>
      </c>
      <c r="AG532" s="75">
        <v>128.68</v>
      </c>
      <c r="AH532" s="75">
        <v>14332</v>
      </c>
      <c r="AI532" s="75">
        <v>12241</v>
      </c>
      <c r="AJ532" s="75">
        <v>4456</v>
      </c>
      <c r="AK532" s="75">
        <v>16613</v>
      </c>
      <c r="AL532" s="75">
        <v>9876</v>
      </c>
      <c r="AM532" s="75">
        <v>-4372</v>
      </c>
      <c r="AN532" s="75">
        <v>321.63</v>
      </c>
      <c r="AO532" s="75">
        <v>73.680000000000007</v>
      </c>
      <c r="AP532" s="75">
        <v>2587.4</v>
      </c>
      <c r="AQ532" s="75">
        <v>2166.8000000000002</v>
      </c>
      <c r="AR532" s="75">
        <v>667.4</v>
      </c>
      <c r="AS532" s="75">
        <v>3097.8</v>
      </c>
      <c r="AT532" s="75">
        <v>1920</v>
      </c>
      <c r="AU532" s="75">
        <v>-931</v>
      </c>
      <c r="AV532" s="75">
        <v>387.68</v>
      </c>
      <c r="AW532" s="75">
        <v>69.95</v>
      </c>
      <c r="AX532" s="66">
        <v>1658.2</v>
      </c>
      <c r="AY532" s="66">
        <v>1248.8</v>
      </c>
      <c r="AZ532" s="66">
        <v>26.6</v>
      </c>
      <c r="BA532" s="66">
        <v>2305.8000000000002</v>
      </c>
      <c r="BB532" s="66">
        <v>1631.6000000000001</v>
      </c>
      <c r="BC532" s="66">
        <v>-1057.0000000000002</v>
      </c>
      <c r="BD532" s="66">
        <v>6233.8345864661651</v>
      </c>
      <c r="BE532" s="67">
        <v>54.159077109896778</v>
      </c>
      <c r="BF532" s="59">
        <f t="shared" si="117"/>
        <v>0</v>
      </c>
      <c r="BG532" s="59"/>
      <c r="BH532" s="59"/>
      <c r="BI532" s="60">
        <f t="shared" si="130"/>
        <v>5400.9196746187354</v>
      </c>
      <c r="BJ532" s="59">
        <f t="shared" si="118"/>
        <v>5400.9196746187354</v>
      </c>
      <c r="BK532" s="69">
        <f t="shared" si="119"/>
        <v>3080.7722753535559</v>
      </c>
      <c r="BL532" s="69">
        <f t="shared" si="119"/>
        <v>2320.1473992651795</v>
      </c>
      <c r="BM532" s="69">
        <f t="shared" si="120"/>
        <v>4011.8899688913216</v>
      </c>
      <c r="BN532" s="69">
        <f t="shared" si="121"/>
        <v>1566.114725956031</v>
      </c>
      <c r="BO532" s="69">
        <f t="shared" si="122"/>
        <v>2445.7752429352909</v>
      </c>
      <c r="BP532" s="69">
        <f t="shared" si="123"/>
        <v>3625.2252910440184</v>
      </c>
      <c r="BQ532" s="69">
        <f t="shared" si="124"/>
        <v>1179.4500481087273</v>
      </c>
      <c r="BR532" s="69">
        <f t="shared" si="125"/>
        <v>2445.7752429352909</v>
      </c>
      <c r="BS532" s="69">
        <f t="shared" si="126"/>
        <v>-931.11769353776572</v>
      </c>
      <c r="BT532" s="69">
        <f t="shared" si="127"/>
        <v>-1305.0778917788389</v>
      </c>
      <c r="BU532" s="69">
        <f t="shared" si="128"/>
        <v>-2236.1955853166046</v>
      </c>
      <c r="BV532" s="83">
        <f t="shared" si="116"/>
        <v>0</v>
      </c>
    </row>
    <row r="533" spans="1:74" s="100" customFormat="1" x14ac:dyDescent="0.25">
      <c r="A533" s="90">
        <v>48</v>
      </c>
      <c r="B533" s="90">
        <v>0</v>
      </c>
      <c r="C533" s="90">
        <v>480437</v>
      </c>
      <c r="D533" s="90">
        <v>480403</v>
      </c>
      <c r="E533" s="97" t="s">
        <v>678</v>
      </c>
      <c r="F533" s="90" t="s">
        <v>679</v>
      </c>
      <c r="G533" s="56"/>
      <c r="H533" s="56"/>
      <c r="I533" s="98">
        <v>0</v>
      </c>
      <c r="J533" s="98">
        <v>0</v>
      </c>
      <c r="K533" s="65">
        <f t="shared" si="129"/>
        <v>0</v>
      </c>
      <c r="L533" s="94">
        <v>0</v>
      </c>
      <c r="M533" s="94">
        <v>0</v>
      </c>
      <c r="N533" s="94">
        <v>0</v>
      </c>
      <c r="O533" s="94">
        <v>0</v>
      </c>
      <c r="P533" s="94">
        <v>0</v>
      </c>
      <c r="Q533" s="94">
        <v>0</v>
      </c>
      <c r="R533" s="98">
        <v>0</v>
      </c>
      <c r="S533" s="98">
        <v>0</v>
      </c>
      <c r="T533" s="94">
        <v>0</v>
      </c>
      <c r="U533" s="94">
        <v>0</v>
      </c>
      <c r="V533" s="94">
        <v>0</v>
      </c>
      <c r="W533" s="94">
        <v>0</v>
      </c>
      <c r="X533" s="94">
        <v>0</v>
      </c>
      <c r="Y533" s="94">
        <v>0</v>
      </c>
      <c r="Z533" s="98">
        <v>0</v>
      </c>
      <c r="AA533" s="98">
        <v>0</v>
      </c>
      <c r="AB533" s="94">
        <v>0</v>
      </c>
      <c r="AC533" s="94">
        <v>0</v>
      </c>
      <c r="AD533" s="94">
        <v>0</v>
      </c>
      <c r="AE533" s="94">
        <v>0</v>
      </c>
      <c r="AF533" s="94">
        <v>0</v>
      </c>
      <c r="AG533" s="94">
        <v>0</v>
      </c>
      <c r="AH533" s="98">
        <v>0</v>
      </c>
      <c r="AI533" s="98">
        <v>0</v>
      </c>
      <c r="AJ533" s="94">
        <v>0</v>
      </c>
      <c r="AK533" s="94">
        <v>0</v>
      </c>
      <c r="AL533" s="94">
        <v>0</v>
      </c>
      <c r="AM533" s="94">
        <v>0</v>
      </c>
      <c r="AN533" s="94">
        <v>0</v>
      </c>
      <c r="AO533" s="94">
        <v>0</v>
      </c>
      <c r="AP533" s="94">
        <v>0</v>
      </c>
      <c r="AQ533" s="94">
        <v>0</v>
      </c>
      <c r="AR533" s="94">
        <v>0</v>
      </c>
      <c r="AS533" s="94">
        <v>0</v>
      </c>
      <c r="AT533" s="94">
        <v>0</v>
      </c>
      <c r="AU533" s="94">
        <v>0</v>
      </c>
      <c r="AV533" s="94">
        <v>0</v>
      </c>
      <c r="AW533" s="94">
        <v>0</v>
      </c>
      <c r="AX533" s="66">
        <v>0</v>
      </c>
      <c r="AY533" s="66">
        <v>0</v>
      </c>
      <c r="AZ533" s="66">
        <v>0</v>
      </c>
      <c r="BA533" s="66">
        <v>0</v>
      </c>
      <c r="BB533" s="66">
        <v>0</v>
      </c>
      <c r="BC533" s="66">
        <v>0</v>
      </c>
      <c r="BD533" s="66">
        <v>0</v>
      </c>
      <c r="BE533" s="67">
        <v>0</v>
      </c>
      <c r="BF533" s="59">
        <f t="shared" si="117"/>
        <v>0</v>
      </c>
      <c r="BG533" s="99"/>
      <c r="BH533" s="99"/>
      <c r="BI533" s="60">
        <f t="shared" si="130"/>
        <v>0</v>
      </c>
      <c r="BJ533" s="59">
        <f t="shared" si="118"/>
        <v>0</v>
      </c>
      <c r="BK533" s="69">
        <f t="shared" si="119"/>
        <v>0</v>
      </c>
      <c r="BL533" s="69">
        <f t="shared" si="119"/>
        <v>0</v>
      </c>
      <c r="BM533" s="69">
        <f t="shared" si="120"/>
        <v>0</v>
      </c>
      <c r="BN533" s="69">
        <f t="shared" si="121"/>
        <v>0</v>
      </c>
      <c r="BO533" s="69">
        <f t="shared" si="122"/>
        <v>0</v>
      </c>
      <c r="BP533" s="69">
        <f t="shared" si="123"/>
        <v>0</v>
      </c>
      <c r="BQ533" s="69">
        <f t="shared" si="124"/>
        <v>0</v>
      </c>
      <c r="BR533" s="69">
        <f t="shared" si="125"/>
        <v>0</v>
      </c>
      <c r="BS533" s="69">
        <f t="shared" si="126"/>
        <v>0</v>
      </c>
      <c r="BT533" s="69">
        <f t="shared" si="127"/>
        <v>0</v>
      </c>
      <c r="BU533" s="69">
        <f t="shared" si="128"/>
        <v>0</v>
      </c>
      <c r="BV533" s="83">
        <f t="shared" si="116"/>
        <v>0</v>
      </c>
    </row>
    <row r="534" spans="1:74" s="100" customFormat="1" ht="15" customHeight="1" x14ac:dyDescent="0.25">
      <c r="A534" s="90">
        <v>48</v>
      </c>
      <c r="B534" s="90">
        <v>0</v>
      </c>
      <c r="C534" s="90">
        <v>486202</v>
      </c>
      <c r="D534" s="90">
        <v>486400</v>
      </c>
      <c r="E534" s="101" t="s">
        <v>680</v>
      </c>
      <c r="F534" s="102" t="s">
        <v>681</v>
      </c>
      <c r="G534" s="56"/>
      <c r="H534" s="56"/>
      <c r="I534" s="98">
        <v>306.27499999999998</v>
      </c>
      <c r="J534" s="98">
        <v>11168.050999999999</v>
      </c>
      <c r="K534" s="65">
        <f t="shared" si="129"/>
        <v>11474.325999999999</v>
      </c>
      <c r="L534" s="94">
        <v>14010.627</v>
      </c>
      <c r="M534" s="94">
        <v>39299.625999999997</v>
      </c>
      <c r="N534" s="94">
        <v>-13704.352000000001</v>
      </c>
      <c r="O534" s="94">
        <v>-28131.575000000001</v>
      </c>
      <c r="P534" s="94">
        <v>2.19</v>
      </c>
      <c r="Q534" s="94">
        <v>28.42</v>
      </c>
      <c r="R534" s="98">
        <v>4881.3459999999995</v>
      </c>
      <c r="S534" s="98">
        <v>15714.022000000001</v>
      </c>
      <c r="T534" s="94">
        <v>34109.673999999999</v>
      </c>
      <c r="U534" s="94">
        <v>59277.665000000001</v>
      </c>
      <c r="V534" s="94">
        <v>-29228.328000000001</v>
      </c>
      <c r="W534" s="94">
        <v>-43563.642999999996</v>
      </c>
      <c r="X534" s="94">
        <v>14.31</v>
      </c>
      <c r="Y534" s="94">
        <v>26.51</v>
      </c>
      <c r="Z534" s="98">
        <v>0</v>
      </c>
      <c r="AA534" s="98">
        <v>0</v>
      </c>
      <c r="AB534" s="94">
        <v>52.223999999999997</v>
      </c>
      <c r="AC534" s="94">
        <v>14.28</v>
      </c>
      <c r="AD534" s="94">
        <v>-52.223999999999997</v>
      </c>
      <c r="AE534" s="94">
        <v>-14.28</v>
      </c>
      <c r="AF534" s="94">
        <v>0</v>
      </c>
      <c r="AG534" s="94">
        <v>0</v>
      </c>
      <c r="AH534" s="98">
        <v>5088.8130000000001</v>
      </c>
      <c r="AI534" s="98">
        <v>15944.584000000001</v>
      </c>
      <c r="AJ534" s="94">
        <v>35177.491999999998</v>
      </c>
      <c r="AK534" s="94">
        <v>60699.546000000002</v>
      </c>
      <c r="AL534" s="94">
        <v>-30088.679</v>
      </c>
      <c r="AM534" s="94">
        <v>-44754.962</v>
      </c>
      <c r="AN534" s="94">
        <v>14.47</v>
      </c>
      <c r="AO534" s="94">
        <v>26.27</v>
      </c>
      <c r="AP534" s="94">
        <v>287.14</v>
      </c>
      <c r="AQ534" s="94">
        <v>924.35</v>
      </c>
      <c r="AR534" s="94">
        <v>2006.45</v>
      </c>
      <c r="AS534" s="94">
        <v>3486.92</v>
      </c>
      <c r="AT534" s="94">
        <v>-1719.31</v>
      </c>
      <c r="AU534" s="94">
        <v>-2562.5700000000002</v>
      </c>
      <c r="AV534" s="94">
        <v>14.31</v>
      </c>
      <c r="AW534" s="94">
        <v>26.51</v>
      </c>
      <c r="AX534" s="66">
        <v>18.016176470588235</v>
      </c>
      <c r="AY534" s="66">
        <v>656.94417647058822</v>
      </c>
      <c r="AZ534" s="66">
        <v>824.15452941176477</v>
      </c>
      <c r="BA534" s="66">
        <v>2311.7427058823528</v>
      </c>
      <c r="BB534" s="66">
        <v>-806.13835294117655</v>
      </c>
      <c r="BC534" s="66">
        <v>-1654.7985294117645</v>
      </c>
      <c r="BD534" s="66">
        <v>2.1860192266912817</v>
      </c>
      <c r="BE534" s="67">
        <v>28.417703008166033</v>
      </c>
      <c r="BF534" s="59">
        <f t="shared" si="117"/>
        <v>0</v>
      </c>
      <c r="BG534" s="99"/>
      <c r="BH534" s="99"/>
      <c r="BI534" s="60">
        <f t="shared" si="130"/>
        <v>4263.633508523515</v>
      </c>
      <c r="BJ534" s="59">
        <f t="shared" si="118"/>
        <v>4263.633508523515</v>
      </c>
      <c r="BK534" s="69">
        <f t="shared" si="119"/>
        <v>113.80575668000365</v>
      </c>
      <c r="BL534" s="69">
        <f t="shared" si="119"/>
        <v>4149.8277518435116</v>
      </c>
      <c r="BM534" s="69">
        <f t="shared" si="120"/>
        <v>57.853309334481168</v>
      </c>
      <c r="BN534" s="69">
        <f t="shared" si="121"/>
        <v>57.853309334481168</v>
      </c>
      <c r="BO534" s="69">
        <f t="shared" si="122"/>
        <v>0</v>
      </c>
      <c r="BP534" s="69">
        <f t="shared" si="123"/>
        <v>2109.5705139703264</v>
      </c>
      <c r="BQ534" s="69">
        <f t="shared" si="124"/>
        <v>2109.5705139703264</v>
      </c>
      <c r="BR534" s="69">
        <f t="shared" si="125"/>
        <v>0</v>
      </c>
      <c r="BS534" s="69">
        <f t="shared" si="126"/>
        <v>55.952447345522486</v>
      </c>
      <c r="BT534" s="69">
        <f t="shared" si="127"/>
        <v>2040.2572378731852</v>
      </c>
      <c r="BU534" s="69">
        <f t="shared" si="128"/>
        <v>2096.2096852187078</v>
      </c>
      <c r="BV534" s="83">
        <f t="shared" si="116"/>
        <v>0</v>
      </c>
    </row>
    <row r="535" spans="1:74" s="100" customFormat="1" ht="15" customHeight="1" x14ac:dyDescent="0.25">
      <c r="A535" s="90">
        <v>48</v>
      </c>
      <c r="B535" s="90">
        <v>0</v>
      </c>
      <c r="C535" s="90">
        <v>482004</v>
      </c>
      <c r="D535" s="90">
        <v>480808</v>
      </c>
      <c r="E535" s="97" t="s">
        <v>682</v>
      </c>
      <c r="F535" s="90" t="s">
        <v>683</v>
      </c>
      <c r="G535" s="56"/>
      <c r="H535" s="56"/>
      <c r="I535" s="98">
        <v>71538.217000000004</v>
      </c>
      <c r="J535" s="98">
        <v>12392.392</v>
      </c>
      <c r="K535" s="65">
        <f t="shared" si="129"/>
        <v>83930.608999999997</v>
      </c>
      <c r="L535" s="94">
        <v>293804.57799999998</v>
      </c>
      <c r="M535" s="94">
        <v>58063.55</v>
      </c>
      <c r="N535" s="94">
        <v>-222266.361</v>
      </c>
      <c r="O535" s="94">
        <v>-45671.158000000003</v>
      </c>
      <c r="P535" s="94">
        <v>24.35</v>
      </c>
      <c r="Q535" s="94">
        <v>21.34</v>
      </c>
      <c r="R535" s="98">
        <v>96348.225000000006</v>
      </c>
      <c r="S535" s="98">
        <v>37456.521000000001</v>
      </c>
      <c r="T535" s="94">
        <v>394661.62800000003</v>
      </c>
      <c r="U535" s="94">
        <v>159000.47200000001</v>
      </c>
      <c r="V535" s="94">
        <v>-298313.40299999999</v>
      </c>
      <c r="W535" s="94">
        <v>-121543.951</v>
      </c>
      <c r="X535" s="94">
        <v>24.41</v>
      </c>
      <c r="Y535" s="94">
        <v>23.56</v>
      </c>
      <c r="Z535" s="98">
        <v>0</v>
      </c>
      <c r="AA535" s="98">
        <v>0</v>
      </c>
      <c r="AB535" s="94">
        <v>0</v>
      </c>
      <c r="AC535" s="94">
        <v>0</v>
      </c>
      <c r="AD535" s="94">
        <v>0</v>
      </c>
      <c r="AE535" s="94">
        <v>0</v>
      </c>
      <c r="AF535" s="94">
        <v>0</v>
      </c>
      <c r="AG535" s="94">
        <v>0</v>
      </c>
      <c r="AH535" s="98">
        <v>96472.687000000005</v>
      </c>
      <c r="AI535" s="98">
        <v>37678.561999999998</v>
      </c>
      <c r="AJ535" s="94">
        <v>395874.68599999999</v>
      </c>
      <c r="AK535" s="94">
        <v>161469.03899999999</v>
      </c>
      <c r="AL535" s="94">
        <v>-299401.99900000001</v>
      </c>
      <c r="AM535" s="94">
        <v>-123790.477</v>
      </c>
      <c r="AN535" s="94">
        <v>24.37</v>
      </c>
      <c r="AO535" s="94">
        <v>23.33</v>
      </c>
      <c r="AP535" s="94">
        <v>1505.44</v>
      </c>
      <c r="AQ535" s="94">
        <v>585.26</v>
      </c>
      <c r="AR535" s="94">
        <v>6166.59</v>
      </c>
      <c r="AS535" s="94">
        <v>2484.38</v>
      </c>
      <c r="AT535" s="94">
        <v>-4661.1499999999996</v>
      </c>
      <c r="AU535" s="94">
        <v>-1899.12</v>
      </c>
      <c r="AV535" s="94">
        <v>24.41</v>
      </c>
      <c r="AW535" s="94">
        <v>23.56</v>
      </c>
      <c r="AX535" s="66">
        <v>1117.7846406250001</v>
      </c>
      <c r="AY535" s="66">
        <v>193.631125</v>
      </c>
      <c r="AZ535" s="66">
        <v>4590.6965312499997</v>
      </c>
      <c r="BA535" s="66">
        <v>907.24296875000005</v>
      </c>
      <c r="BB535" s="66">
        <v>-3472.9118906249996</v>
      </c>
      <c r="BC535" s="66">
        <v>-713.61184375000005</v>
      </c>
      <c r="BD535" s="66">
        <v>24.348911608858597</v>
      </c>
      <c r="BE535" s="67">
        <v>21.342808009499933</v>
      </c>
      <c r="BF535" s="59">
        <f t="shared" si="117"/>
        <v>0</v>
      </c>
      <c r="BG535" s="99"/>
      <c r="BH535" s="99"/>
      <c r="BI535" s="60">
        <f t="shared" si="130"/>
        <v>31186.960952929639</v>
      </c>
      <c r="BJ535" s="59">
        <f t="shared" si="118"/>
        <v>31186.960952929639</v>
      </c>
      <c r="BK535" s="69">
        <f t="shared" si="119"/>
        <v>26582.192203814553</v>
      </c>
      <c r="BL535" s="69">
        <f t="shared" si="119"/>
        <v>4604.7687491150891</v>
      </c>
      <c r="BM535" s="69">
        <f t="shared" si="120"/>
        <v>13513.093126563514</v>
      </c>
      <c r="BN535" s="69">
        <f t="shared" si="121"/>
        <v>13513.093126563514</v>
      </c>
      <c r="BO535" s="69">
        <f t="shared" si="122"/>
        <v>0</v>
      </c>
      <c r="BP535" s="69">
        <f t="shared" si="123"/>
        <v>2340.8403812591619</v>
      </c>
      <c r="BQ535" s="69">
        <f t="shared" si="124"/>
        <v>2340.8403812591619</v>
      </c>
      <c r="BR535" s="69">
        <f t="shared" si="125"/>
        <v>0</v>
      </c>
      <c r="BS535" s="69">
        <f t="shared" si="126"/>
        <v>13069.099077251039</v>
      </c>
      <c r="BT535" s="69">
        <f t="shared" si="127"/>
        <v>2263.9283678559273</v>
      </c>
      <c r="BU535" s="69">
        <f t="shared" si="128"/>
        <v>15333.027445106967</v>
      </c>
      <c r="BV535" s="83">
        <f t="shared" si="116"/>
        <v>0</v>
      </c>
    </row>
    <row r="536" spans="1:74" s="100" customFormat="1" ht="15" customHeight="1" x14ac:dyDescent="0.25">
      <c r="A536" s="90">
        <v>48</v>
      </c>
      <c r="B536" s="90">
        <v>0</v>
      </c>
      <c r="C536" s="90">
        <v>486400</v>
      </c>
      <c r="D536" s="90">
        <v>486503</v>
      </c>
      <c r="E536" s="97" t="s">
        <v>681</v>
      </c>
      <c r="F536" s="90" t="s">
        <v>684</v>
      </c>
      <c r="G536" s="56"/>
      <c r="H536" s="56"/>
      <c r="I536" s="98">
        <v>0</v>
      </c>
      <c r="J536" s="98">
        <v>0</v>
      </c>
      <c r="K536" s="65">
        <f t="shared" si="129"/>
        <v>0</v>
      </c>
      <c r="L536" s="94">
        <v>0</v>
      </c>
      <c r="M536" s="94">
        <v>0</v>
      </c>
      <c r="N536" s="94">
        <v>0</v>
      </c>
      <c r="O536" s="94">
        <v>0</v>
      </c>
      <c r="P536" s="94">
        <v>0</v>
      </c>
      <c r="Q536" s="94">
        <v>0</v>
      </c>
      <c r="R536" s="98">
        <v>0</v>
      </c>
      <c r="S536" s="98">
        <v>0</v>
      </c>
      <c r="T536" s="94">
        <v>0</v>
      </c>
      <c r="U536" s="94">
        <v>0</v>
      </c>
      <c r="V536" s="94">
        <v>0</v>
      </c>
      <c r="W536" s="94">
        <v>0</v>
      </c>
      <c r="X536" s="94">
        <v>0</v>
      </c>
      <c r="Y536" s="94">
        <v>0</v>
      </c>
      <c r="Z536" s="98">
        <v>0</v>
      </c>
      <c r="AA536" s="98">
        <v>0</v>
      </c>
      <c r="AB536" s="94">
        <v>0</v>
      </c>
      <c r="AC536" s="94">
        <v>0</v>
      </c>
      <c r="AD536" s="94">
        <v>0</v>
      </c>
      <c r="AE536" s="94">
        <v>0</v>
      </c>
      <c r="AF536" s="94">
        <v>0</v>
      </c>
      <c r="AG536" s="94">
        <v>0</v>
      </c>
      <c r="AH536" s="98">
        <v>0</v>
      </c>
      <c r="AI536" s="98">
        <v>0</v>
      </c>
      <c r="AJ536" s="94">
        <v>0</v>
      </c>
      <c r="AK536" s="94">
        <v>0</v>
      </c>
      <c r="AL536" s="94">
        <v>0</v>
      </c>
      <c r="AM536" s="94">
        <v>0</v>
      </c>
      <c r="AN536" s="94">
        <v>0</v>
      </c>
      <c r="AO536" s="94">
        <v>0</v>
      </c>
      <c r="AP536" s="94">
        <v>0</v>
      </c>
      <c r="AQ536" s="94">
        <v>0</v>
      </c>
      <c r="AR536" s="94">
        <v>0</v>
      </c>
      <c r="AS536" s="94">
        <v>0</v>
      </c>
      <c r="AT536" s="94">
        <v>0</v>
      </c>
      <c r="AU536" s="94">
        <v>0</v>
      </c>
      <c r="AV536" s="94">
        <v>0</v>
      </c>
      <c r="AW536" s="94">
        <v>0</v>
      </c>
      <c r="AX536" s="66">
        <v>0</v>
      </c>
      <c r="AY536" s="66">
        <v>0</v>
      </c>
      <c r="AZ536" s="66">
        <v>0</v>
      </c>
      <c r="BA536" s="66">
        <v>0</v>
      </c>
      <c r="BB536" s="66">
        <v>0</v>
      </c>
      <c r="BC536" s="66">
        <v>0</v>
      </c>
      <c r="BD536" s="66">
        <v>0</v>
      </c>
      <c r="BE536" s="67">
        <v>0</v>
      </c>
      <c r="BF536" s="59">
        <f t="shared" si="117"/>
        <v>0</v>
      </c>
      <c r="BG536" s="99"/>
      <c r="BH536" s="99"/>
      <c r="BI536" s="60">
        <f t="shared" si="130"/>
        <v>0</v>
      </c>
      <c r="BJ536" s="59">
        <f t="shared" si="118"/>
        <v>0</v>
      </c>
      <c r="BK536" s="69">
        <f t="shared" si="119"/>
        <v>0</v>
      </c>
      <c r="BL536" s="69">
        <f t="shared" si="119"/>
        <v>0</v>
      </c>
      <c r="BM536" s="69">
        <f t="shared" si="120"/>
        <v>0</v>
      </c>
      <c r="BN536" s="69">
        <f t="shared" si="121"/>
        <v>0</v>
      </c>
      <c r="BO536" s="69">
        <f t="shared" si="122"/>
        <v>0</v>
      </c>
      <c r="BP536" s="69">
        <f t="shared" si="123"/>
        <v>0</v>
      </c>
      <c r="BQ536" s="69">
        <f t="shared" si="124"/>
        <v>0</v>
      </c>
      <c r="BR536" s="69">
        <f t="shared" si="125"/>
        <v>0</v>
      </c>
      <c r="BS536" s="69">
        <f t="shared" si="126"/>
        <v>0</v>
      </c>
      <c r="BT536" s="69">
        <f t="shared" si="127"/>
        <v>0</v>
      </c>
      <c r="BU536" s="69">
        <f t="shared" si="128"/>
        <v>0</v>
      </c>
      <c r="BV536" s="83">
        <f t="shared" si="116"/>
        <v>0</v>
      </c>
    </row>
    <row r="537" spans="1:74" s="100" customFormat="1" ht="15" customHeight="1" x14ac:dyDescent="0.25">
      <c r="A537" s="90">
        <v>48</v>
      </c>
      <c r="B537" s="90">
        <v>0</v>
      </c>
      <c r="C537" s="90">
        <v>485604</v>
      </c>
      <c r="D537" s="90">
        <v>485002</v>
      </c>
      <c r="E537" s="97" t="s">
        <v>685</v>
      </c>
      <c r="F537" s="90" t="s">
        <v>686</v>
      </c>
      <c r="G537" s="56"/>
      <c r="H537" s="56"/>
      <c r="I537" s="98">
        <v>5549.29</v>
      </c>
      <c r="J537" s="98">
        <v>10226.719999999999</v>
      </c>
      <c r="K537" s="65">
        <f t="shared" si="129"/>
        <v>15776.009999999998</v>
      </c>
      <c r="L537" s="94">
        <v>21343.96</v>
      </c>
      <c r="M537" s="94">
        <v>36582.699999999997</v>
      </c>
      <c r="N537" s="94">
        <v>-15794.67</v>
      </c>
      <c r="O537" s="94">
        <v>-26355.98</v>
      </c>
      <c r="P537" s="94">
        <v>26</v>
      </c>
      <c r="Q537" s="94">
        <v>27.96</v>
      </c>
      <c r="R537" s="98">
        <v>9831.8639999999996</v>
      </c>
      <c r="S537" s="98">
        <v>14487.743</v>
      </c>
      <c r="T537" s="94">
        <v>37175.563999999998</v>
      </c>
      <c r="U537" s="94">
        <v>51620.726000000002</v>
      </c>
      <c r="V537" s="94">
        <v>-27343.7</v>
      </c>
      <c r="W537" s="94">
        <v>-37132.983</v>
      </c>
      <c r="X537" s="94">
        <v>26.45</v>
      </c>
      <c r="Y537" s="94">
        <v>28.07</v>
      </c>
      <c r="Z537" s="98">
        <v>50.12</v>
      </c>
      <c r="AA537" s="98">
        <v>50.145000000000003</v>
      </c>
      <c r="AB537" s="94">
        <v>131.75</v>
      </c>
      <c r="AC537" s="94">
        <v>152.91</v>
      </c>
      <c r="AD537" s="94">
        <v>-81.63</v>
      </c>
      <c r="AE537" s="94">
        <v>-102.765</v>
      </c>
      <c r="AF537" s="94">
        <v>38.04</v>
      </c>
      <c r="AG537" s="94">
        <v>32.79</v>
      </c>
      <c r="AH537" s="98">
        <v>9904.2139999999999</v>
      </c>
      <c r="AI537" s="98">
        <v>14561.413</v>
      </c>
      <c r="AJ537" s="94">
        <v>37401.784</v>
      </c>
      <c r="AK537" s="94">
        <v>51886.305999999997</v>
      </c>
      <c r="AL537" s="94">
        <v>-27497.57</v>
      </c>
      <c r="AM537" s="94">
        <v>-37324.892999999996</v>
      </c>
      <c r="AN537" s="94">
        <v>26.48</v>
      </c>
      <c r="AO537" s="94">
        <v>28.06</v>
      </c>
      <c r="AP537" s="94">
        <v>1966.37</v>
      </c>
      <c r="AQ537" s="94">
        <v>2897.55</v>
      </c>
      <c r="AR537" s="94">
        <v>7435.11</v>
      </c>
      <c r="AS537" s="94">
        <v>10324.15</v>
      </c>
      <c r="AT537" s="94">
        <v>-5468.74</v>
      </c>
      <c r="AU537" s="94">
        <v>-7426.6</v>
      </c>
      <c r="AV537" s="94">
        <v>26.45</v>
      </c>
      <c r="AW537" s="94">
        <v>28.07</v>
      </c>
      <c r="AX537" s="66">
        <v>1109.8579999999999</v>
      </c>
      <c r="AY537" s="66">
        <v>2045.3439999999998</v>
      </c>
      <c r="AZ537" s="66">
        <v>4268.7919999999995</v>
      </c>
      <c r="BA537" s="66">
        <v>7316.5399999999991</v>
      </c>
      <c r="BB537" s="66">
        <v>-3158.9339999999993</v>
      </c>
      <c r="BC537" s="66">
        <v>-5271.195999999999</v>
      </c>
      <c r="BD537" s="66">
        <v>25.999345950798258</v>
      </c>
      <c r="BE537" s="67">
        <v>27.955071659554925</v>
      </c>
      <c r="BF537" s="59">
        <f t="shared" si="117"/>
        <v>0</v>
      </c>
      <c r="BG537" s="99"/>
      <c r="BH537" s="99"/>
      <c r="BI537" s="60">
        <f t="shared" si="130"/>
        <v>5862.0545439272037</v>
      </c>
      <c r="BJ537" s="59">
        <f t="shared" si="118"/>
        <v>5862.0545439272037</v>
      </c>
      <c r="BK537" s="69">
        <f t="shared" si="119"/>
        <v>2062.0068483773653</v>
      </c>
      <c r="BL537" s="69">
        <f t="shared" si="119"/>
        <v>3800.0476955498393</v>
      </c>
      <c r="BM537" s="69">
        <f t="shared" si="120"/>
        <v>1048.2239521891863</v>
      </c>
      <c r="BN537" s="69">
        <f t="shared" si="121"/>
        <v>1048.2239521891863</v>
      </c>
      <c r="BO537" s="69">
        <f t="shared" si="122"/>
        <v>0</v>
      </c>
      <c r="BP537" s="69">
        <f t="shared" si="123"/>
        <v>1931.7593523373612</v>
      </c>
      <c r="BQ537" s="69">
        <f t="shared" si="124"/>
        <v>1931.7593523373612</v>
      </c>
      <c r="BR537" s="69">
        <f t="shared" si="125"/>
        <v>0</v>
      </c>
      <c r="BS537" s="69">
        <f t="shared" si="126"/>
        <v>1013.7828961881789</v>
      </c>
      <c r="BT537" s="69">
        <f t="shared" si="127"/>
        <v>1868.2883432124781</v>
      </c>
      <c r="BU537" s="69">
        <f t="shared" si="128"/>
        <v>2882.0712394006569</v>
      </c>
      <c r="BV537" s="83">
        <f t="shared" si="116"/>
        <v>0</v>
      </c>
    </row>
    <row r="538" spans="1:74" s="100" customFormat="1" x14ac:dyDescent="0.25">
      <c r="A538" s="90">
        <v>48</v>
      </c>
      <c r="B538" s="90">
        <v>0</v>
      </c>
      <c r="C538" s="90">
        <v>482708</v>
      </c>
      <c r="D538" s="90">
        <v>482803</v>
      </c>
      <c r="E538" s="97" t="s">
        <v>687</v>
      </c>
      <c r="F538" s="90" t="s">
        <v>688</v>
      </c>
      <c r="G538" s="56"/>
      <c r="H538" s="56"/>
      <c r="I538" s="98">
        <v>19828.144</v>
      </c>
      <c r="J538" s="98">
        <v>14091.84</v>
      </c>
      <c r="K538" s="65">
        <f t="shared" si="129"/>
        <v>33919.983999999997</v>
      </c>
      <c r="L538" s="94">
        <v>64870.909</v>
      </c>
      <c r="M538" s="94">
        <v>46883.141000000003</v>
      </c>
      <c r="N538" s="94">
        <v>-45042.764999999999</v>
      </c>
      <c r="O538" s="94">
        <v>-32791.300999999999</v>
      </c>
      <c r="P538" s="94">
        <v>30.57</v>
      </c>
      <c r="Q538" s="94">
        <v>30.06</v>
      </c>
      <c r="R538" s="98">
        <v>29999.788</v>
      </c>
      <c r="S538" s="98">
        <v>24192.378000000001</v>
      </c>
      <c r="T538" s="94">
        <v>98138.409</v>
      </c>
      <c r="U538" s="94">
        <v>79731.691000000006</v>
      </c>
      <c r="V538" s="94">
        <v>-68138.620999999999</v>
      </c>
      <c r="W538" s="94">
        <v>-55539.313000000002</v>
      </c>
      <c r="X538" s="94">
        <v>30.57</v>
      </c>
      <c r="Y538" s="94">
        <v>30.34</v>
      </c>
      <c r="Z538" s="98">
        <v>0</v>
      </c>
      <c r="AA538" s="98">
        <v>0</v>
      </c>
      <c r="AB538" s="94">
        <v>500.99200000000002</v>
      </c>
      <c r="AC538" s="94">
        <v>509.96100000000001</v>
      </c>
      <c r="AD538" s="94">
        <v>-500.99200000000002</v>
      </c>
      <c r="AE538" s="94">
        <v>-509.96100000000001</v>
      </c>
      <c r="AF538" s="94">
        <v>0</v>
      </c>
      <c r="AG538" s="94">
        <v>0</v>
      </c>
      <c r="AH538" s="98">
        <v>30022.047999999999</v>
      </c>
      <c r="AI538" s="98">
        <v>24206.294000000002</v>
      </c>
      <c r="AJ538" s="94">
        <v>98757.917000000001</v>
      </c>
      <c r="AK538" s="94">
        <v>80312.767999999996</v>
      </c>
      <c r="AL538" s="94">
        <v>-68735.869000000006</v>
      </c>
      <c r="AM538" s="94">
        <v>-56106.474000000002</v>
      </c>
      <c r="AN538" s="94">
        <v>30.4</v>
      </c>
      <c r="AO538" s="94">
        <v>30.14</v>
      </c>
      <c r="AP538" s="94">
        <v>2142.84</v>
      </c>
      <c r="AQ538" s="94">
        <v>1728.03</v>
      </c>
      <c r="AR538" s="94">
        <v>7009.89</v>
      </c>
      <c r="AS538" s="94">
        <v>5695.12</v>
      </c>
      <c r="AT538" s="94">
        <v>-4867.05</v>
      </c>
      <c r="AU538" s="94">
        <v>-3967.09</v>
      </c>
      <c r="AV538" s="94">
        <v>30.57</v>
      </c>
      <c r="AW538" s="94">
        <v>30.34</v>
      </c>
      <c r="AX538" s="66">
        <v>1416.296</v>
      </c>
      <c r="AY538" s="66">
        <v>1006.5600000000001</v>
      </c>
      <c r="AZ538" s="66">
        <v>4633.6363571428574</v>
      </c>
      <c r="BA538" s="66">
        <v>3348.795785714286</v>
      </c>
      <c r="BB538" s="66">
        <v>-3217.3403571428571</v>
      </c>
      <c r="BC538" s="66">
        <v>-2342.2357857142861</v>
      </c>
      <c r="BD538" s="66">
        <v>30.565540556861936</v>
      </c>
      <c r="BE538" s="67">
        <v>30.057371795972461</v>
      </c>
      <c r="BF538" s="59">
        <f t="shared" si="117"/>
        <v>0</v>
      </c>
      <c r="BG538" s="99"/>
      <c r="BH538" s="99"/>
      <c r="BI538" s="60">
        <f t="shared" si="130"/>
        <v>12603.997863663757</v>
      </c>
      <c r="BJ538" s="59">
        <f t="shared" si="118"/>
        <v>12603.997863663757</v>
      </c>
      <c r="BK538" s="69">
        <f t="shared" si="119"/>
        <v>7367.7477152234906</v>
      </c>
      <c r="BL538" s="69">
        <f t="shared" si="119"/>
        <v>5236.2501484402674</v>
      </c>
      <c r="BM538" s="69">
        <f t="shared" si="120"/>
        <v>3745.4044514264529</v>
      </c>
      <c r="BN538" s="69">
        <f t="shared" si="121"/>
        <v>3745.4044514264529</v>
      </c>
      <c r="BO538" s="69">
        <f t="shared" si="122"/>
        <v>0</v>
      </c>
      <c r="BP538" s="69">
        <f t="shared" si="123"/>
        <v>2661.8547991576693</v>
      </c>
      <c r="BQ538" s="69">
        <f t="shared" si="124"/>
        <v>2661.8547991576693</v>
      </c>
      <c r="BR538" s="69">
        <f t="shared" si="125"/>
        <v>0</v>
      </c>
      <c r="BS538" s="69">
        <f t="shared" si="126"/>
        <v>3622.3432637970377</v>
      </c>
      <c r="BT538" s="69">
        <f t="shared" si="127"/>
        <v>2574.3953492825981</v>
      </c>
      <c r="BU538" s="69">
        <f t="shared" si="128"/>
        <v>6196.7386130796358</v>
      </c>
      <c r="BV538" s="83">
        <f t="shared" si="116"/>
        <v>0</v>
      </c>
    </row>
    <row r="539" spans="1:74" s="100" customFormat="1" x14ac:dyDescent="0.25">
      <c r="A539" s="90">
        <v>48</v>
      </c>
      <c r="B539" s="90">
        <v>0</v>
      </c>
      <c r="C539" s="90">
        <v>482305</v>
      </c>
      <c r="D539" s="90">
        <v>482108</v>
      </c>
      <c r="E539" s="97" t="s">
        <v>689</v>
      </c>
      <c r="F539" s="90" t="s">
        <v>690</v>
      </c>
      <c r="G539" s="56"/>
      <c r="H539" s="56"/>
      <c r="I539" s="98">
        <v>0</v>
      </c>
      <c r="J539" s="98">
        <v>0</v>
      </c>
      <c r="K539" s="65">
        <f t="shared" si="129"/>
        <v>0</v>
      </c>
      <c r="L539" s="94">
        <v>0</v>
      </c>
      <c r="M539" s="94">
        <v>0</v>
      </c>
      <c r="N539" s="94">
        <v>0</v>
      </c>
      <c r="O539" s="94">
        <v>0</v>
      </c>
      <c r="P539" s="94">
        <v>0</v>
      </c>
      <c r="Q539" s="94">
        <v>0</v>
      </c>
      <c r="R539" s="98">
        <v>0</v>
      </c>
      <c r="S539" s="98">
        <v>0</v>
      </c>
      <c r="T539" s="94">
        <v>0</v>
      </c>
      <c r="U539" s="94">
        <v>0</v>
      </c>
      <c r="V539" s="94">
        <v>0</v>
      </c>
      <c r="W539" s="94">
        <v>0</v>
      </c>
      <c r="X539" s="94">
        <v>0</v>
      </c>
      <c r="Y539" s="94">
        <v>0</v>
      </c>
      <c r="Z539" s="98">
        <v>0</v>
      </c>
      <c r="AA539" s="98">
        <v>0</v>
      </c>
      <c r="AB539" s="94">
        <v>0</v>
      </c>
      <c r="AC539" s="94">
        <v>0</v>
      </c>
      <c r="AD539" s="94">
        <v>0</v>
      </c>
      <c r="AE539" s="94">
        <v>0</v>
      </c>
      <c r="AF539" s="94">
        <v>0</v>
      </c>
      <c r="AG539" s="94">
        <v>0</v>
      </c>
      <c r="AH539" s="98">
        <v>0</v>
      </c>
      <c r="AI539" s="98">
        <v>0</v>
      </c>
      <c r="AJ539" s="94">
        <v>1.788</v>
      </c>
      <c r="AK539" s="94">
        <v>4.9279999999999999</v>
      </c>
      <c r="AL539" s="94">
        <v>-1.788</v>
      </c>
      <c r="AM539" s="94">
        <v>-4.9279999999999999</v>
      </c>
      <c r="AN539" s="94">
        <v>0</v>
      </c>
      <c r="AO539" s="94">
        <v>0</v>
      </c>
      <c r="AP539" s="94">
        <v>0</v>
      </c>
      <c r="AQ539" s="94">
        <v>0</v>
      </c>
      <c r="AR539" s="94">
        <v>0</v>
      </c>
      <c r="AS539" s="94">
        <v>0</v>
      </c>
      <c r="AT539" s="94">
        <v>0</v>
      </c>
      <c r="AU539" s="94">
        <v>0</v>
      </c>
      <c r="AV539" s="94">
        <v>0</v>
      </c>
      <c r="AW539" s="94">
        <v>0</v>
      </c>
      <c r="AX539" s="66">
        <v>0</v>
      </c>
      <c r="AY539" s="66">
        <v>0</v>
      </c>
      <c r="AZ539" s="66">
        <v>0</v>
      </c>
      <c r="BA539" s="66">
        <v>0</v>
      </c>
      <c r="BB539" s="66">
        <v>0</v>
      </c>
      <c r="BC539" s="66">
        <v>0</v>
      </c>
      <c r="BD539" s="66">
        <v>0</v>
      </c>
      <c r="BE539" s="67">
        <v>0</v>
      </c>
      <c r="BF539" s="59">
        <f t="shared" si="117"/>
        <v>0</v>
      </c>
      <c r="BG539" s="99"/>
      <c r="BH539" s="99"/>
      <c r="BI539" s="60">
        <f t="shared" si="130"/>
        <v>0</v>
      </c>
      <c r="BJ539" s="59">
        <f t="shared" si="118"/>
        <v>0</v>
      </c>
      <c r="BK539" s="69">
        <f t="shared" si="119"/>
        <v>0</v>
      </c>
      <c r="BL539" s="69">
        <f t="shared" si="119"/>
        <v>0</v>
      </c>
      <c r="BM539" s="69">
        <f t="shared" si="120"/>
        <v>0</v>
      </c>
      <c r="BN539" s="69">
        <f t="shared" si="121"/>
        <v>0</v>
      </c>
      <c r="BO539" s="69">
        <f t="shared" si="122"/>
        <v>0</v>
      </c>
      <c r="BP539" s="69">
        <f t="shared" si="123"/>
        <v>0</v>
      </c>
      <c r="BQ539" s="69">
        <f t="shared" si="124"/>
        <v>0</v>
      </c>
      <c r="BR539" s="69">
        <f t="shared" si="125"/>
        <v>0</v>
      </c>
      <c r="BS539" s="69">
        <f t="shared" si="126"/>
        <v>0</v>
      </c>
      <c r="BT539" s="69">
        <f t="shared" si="127"/>
        <v>0</v>
      </c>
      <c r="BU539" s="69">
        <f t="shared" si="128"/>
        <v>0</v>
      </c>
      <c r="BV539" s="83">
        <f t="shared" si="116"/>
        <v>0</v>
      </c>
    </row>
    <row r="540" spans="1:74" s="100" customFormat="1" x14ac:dyDescent="0.25">
      <c r="A540" s="90">
        <v>48</v>
      </c>
      <c r="B540" s="90">
        <v>0</v>
      </c>
      <c r="C540" s="90">
        <v>486503</v>
      </c>
      <c r="D540" s="90">
        <v>480615</v>
      </c>
      <c r="E540" s="97" t="s">
        <v>684</v>
      </c>
      <c r="F540" s="90" t="s">
        <v>691</v>
      </c>
      <c r="G540" s="56"/>
      <c r="H540" s="56"/>
      <c r="I540" s="98">
        <v>0</v>
      </c>
      <c r="J540" s="98">
        <v>0</v>
      </c>
      <c r="K540" s="65">
        <f t="shared" si="129"/>
        <v>0</v>
      </c>
      <c r="L540" s="94">
        <v>733.42200000000003</v>
      </c>
      <c r="M540" s="94">
        <v>22.626000000000001</v>
      </c>
      <c r="N540" s="94">
        <v>-733.42200000000003</v>
      </c>
      <c r="O540" s="94">
        <v>-22.626000000000001</v>
      </c>
      <c r="P540" s="94">
        <v>0</v>
      </c>
      <c r="Q540" s="94">
        <v>0</v>
      </c>
      <c r="R540" s="98">
        <v>0</v>
      </c>
      <c r="S540" s="98">
        <v>0</v>
      </c>
      <c r="T540" s="94">
        <v>996.35400000000004</v>
      </c>
      <c r="U540" s="94">
        <v>211.41</v>
      </c>
      <c r="V540" s="94">
        <v>-996.35400000000004</v>
      </c>
      <c r="W540" s="94">
        <v>-211.41</v>
      </c>
      <c r="X540" s="94">
        <v>0</v>
      </c>
      <c r="Y540" s="94">
        <v>0</v>
      </c>
      <c r="Z540" s="98">
        <v>0</v>
      </c>
      <c r="AA540" s="98">
        <v>0</v>
      </c>
      <c r="AB540" s="94">
        <v>0</v>
      </c>
      <c r="AC540" s="94">
        <v>0</v>
      </c>
      <c r="AD540" s="94">
        <v>0</v>
      </c>
      <c r="AE540" s="94">
        <v>0</v>
      </c>
      <c r="AF540" s="94">
        <v>0</v>
      </c>
      <c r="AG540" s="94">
        <v>0</v>
      </c>
      <c r="AH540" s="98">
        <v>0</v>
      </c>
      <c r="AI540" s="98">
        <v>0</v>
      </c>
      <c r="AJ540" s="94">
        <v>1851.59</v>
      </c>
      <c r="AK540" s="94">
        <v>1563.711</v>
      </c>
      <c r="AL540" s="94">
        <v>-1851.59</v>
      </c>
      <c r="AM540" s="94">
        <v>-1563.711</v>
      </c>
      <c r="AN540" s="94">
        <v>0</v>
      </c>
      <c r="AO540" s="94">
        <v>0</v>
      </c>
      <c r="AP540" s="94">
        <v>0</v>
      </c>
      <c r="AQ540" s="94">
        <v>0</v>
      </c>
      <c r="AR540" s="94">
        <v>166.06</v>
      </c>
      <c r="AS540" s="94">
        <v>35.24</v>
      </c>
      <c r="AT540" s="94">
        <v>-166.06</v>
      </c>
      <c r="AU540" s="94">
        <v>-35.24</v>
      </c>
      <c r="AV540" s="94">
        <v>0</v>
      </c>
      <c r="AW540" s="94">
        <v>0</v>
      </c>
      <c r="AX540" s="66">
        <v>0</v>
      </c>
      <c r="AY540" s="66">
        <v>0</v>
      </c>
      <c r="AZ540" s="66">
        <v>122.23700000000001</v>
      </c>
      <c r="BA540" s="66">
        <v>3.7710000000000004</v>
      </c>
      <c r="BB540" s="66">
        <v>-122.23700000000001</v>
      </c>
      <c r="BC540" s="66">
        <v>-3.7710000000000004</v>
      </c>
      <c r="BD540" s="66">
        <v>0</v>
      </c>
      <c r="BE540" s="67">
        <v>0</v>
      </c>
      <c r="BF540" s="59">
        <f t="shared" si="117"/>
        <v>0</v>
      </c>
      <c r="BG540" s="99"/>
      <c r="BH540" s="99"/>
      <c r="BI540" s="60">
        <f t="shared" si="130"/>
        <v>0</v>
      </c>
      <c r="BJ540" s="59">
        <f t="shared" si="118"/>
        <v>0</v>
      </c>
      <c r="BK540" s="69">
        <f t="shared" si="119"/>
        <v>0</v>
      </c>
      <c r="BL540" s="69">
        <f t="shared" si="119"/>
        <v>0</v>
      </c>
      <c r="BM540" s="69">
        <f t="shared" si="120"/>
        <v>0</v>
      </c>
      <c r="BN540" s="69">
        <f t="shared" si="121"/>
        <v>0</v>
      </c>
      <c r="BO540" s="69">
        <f t="shared" si="122"/>
        <v>0</v>
      </c>
      <c r="BP540" s="69">
        <f t="shared" si="123"/>
        <v>0</v>
      </c>
      <c r="BQ540" s="69">
        <f t="shared" si="124"/>
        <v>0</v>
      </c>
      <c r="BR540" s="69">
        <f t="shared" si="125"/>
        <v>0</v>
      </c>
      <c r="BS540" s="69">
        <f t="shared" si="126"/>
        <v>0</v>
      </c>
      <c r="BT540" s="69">
        <f t="shared" si="127"/>
        <v>0</v>
      </c>
      <c r="BU540" s="69">
        <f t="shared" si="128"/>
        <v>0</v>
      </c>
      <c r="BV540" s="83">
        <f t="shared" si="116"/>
        <v>0</v>
      </c>
    </row>
    <row r="541" spans="1:74" s="100" customFormat="1" x14ac:dyDescent="0.25">
      <c r="A541" s="90">
        <v>48</v>
      </c>
      <c r="B541" s="90">
        <v>0</v>
      </c>
      <c r="C541" s="90">
        <v>484705</v>
      </c>
      <c r="D541" s="90">
        <v>484809</v>
      </c>
      <c r="E541" s="97" t="s">
        <v>692</v>
      </c>
      <c r="F541" s="90" t="s">
        <v>693</v>
      </c>
      <c r="G541" s="56"/>
      <c r="H541" s="56"/>
      <c r="I541" s="98">
        <v>1033.008</v>
      </c>
      <c r="J541" s="98">
        <v>9405.4560000000001</v>
      </c>
      <c r="K541" s="65">
        <f t="shared" si="129"/>
        <v>10438.464</v>
      </c>
      <c r="L541" s="94">
        <v>124829.304</v>
      </c>
      <c r="M541" s="94">
        <v>158112.48000000001</v>
      </c>
      <c r="N541" s="94">
        <v>-123796.296</v>
      </c>
      <c r="O541" s="94">
        <v>-148707.024</v>
      </c>
      <c r="P541" s="94">
        <v>0.83</v>
      </c>
      <c r="Q541" s="94">
        <v>5.95</v>
      </c>
      <c r="R541" s="98">
        <v>5219.1779999999999</v>
      </c>
      <c r="S541" s="98">
        <v>13600.175999999999</v>
      </c>
      <c r="T541" s="94">
        <v>220438.10500000001</v>
      </c>
      <c r="U541" s="94">
        <v>248557.071</v>
      </c>
      <c r="V541" s="94">
        <v>-215218.927</v>
      </c>
      <c r="W541" s="94">
        <v>-234956.89499999999</v>
      </c>
      <c r="X541" s="94">
        <v>2.37</v>
      </c>
      <c r="Y541" s="94">
        <v>5.47</v>
      </c>
      <c r="Z541" s="98">
        <v>4517.6099999999997</v>
      </c>
      <c r="AA541" s="98">
        <v>4499.9759999999997</v>
      </c>
      <c r="AB541" s="94">
        <v>24243.78</v>
      </c>
      <c r="AC541" s="94">
        <v>24272.831999999999</v>
      </c>
      <c r="AD541" s="94">
        <v>-19726.169999999998</v>
      </c>
      <c r="AE541" s="94">
        <v>-19772.856</v>
      </c>
      <c r="AF541" s="94">
        <v>18.63</v>
      </c>
      <c r="AG541" s="94">
        <v>18.54</v>
      </c>
      <c r="AH541" s="98">
        <v>9798.6959999999999</v>
      </c>
      <c r="AI541" s="98">
        <v>18154.932000000001</v>
      </c>
      <c r="AJ541" s="94">
        <v>246272.43700000001</v>
      </c>
      <c r="AK541" s="94">
        <v>274223.049</v>
      </c>
      <c r="AL541" s="94">
        <v>-236473.74100000001</v>
      </c>
      <c r="AM541" s="94">
        <v>-256068.117</v>
      </c>
      <c r="AN541" s="94">
        <v>3.98</v>
      </c>
      <c r="AO541" s="94">
        <v>6.62</v>
      </c>
      <c r="AP541" s="94">
        <v>434.93</v>
      </c>
      <c r="AQ541" s="94">
        <v>1133.3499999999999</v>
      </c>
      <c r="AR541" s="94">
        <v>18369.84</v>
      </c>
      <c r="AS541" s="94">
        <v>20713.09</v>
      </c>
      <c r="AT541" s="94">
        <v>-17934.91</v>
      </c>
      <c r="AU541" s="94">
        <v>-19579.740000000002</v>
      </c>
      <c r="AV541" s="94">
        <v>2.37</v>
      </c>
      <c r="AW541" s="94">
        <v>5.47</v>
      </c>
      <c r="AX541" s="66">
        <v>86.084000000000003</v>
      </c>
      <c r="AY541" s="66">
        <v>783.78800000000001</v>
      </c>
      <c r="AZ541" s="66">
        <v>10402.442000000001</v>
      </c>
      <c r="BA541" s="66">
        <v>13176.04</v>
      </c>
      <c r="BB541" s="66">
        <v>-10316.358</v>
      </c>
      <c r="BC541" s="66">
        <v>-12392.252</v>
      </c>
      <c r="BD541" s="66">
        <v>0.82753645730492886</v>
      </c>
      <c r="BE541" s="67">
        <v>5.9485854627035133</v>
      </c>
      <c r="BF541" s="59">
        <f t="shared" si="117"/>
        <v>0</v>
      </c>
      <c r="BG541" s="99"/>
      <c r="BH541" s="99"/>
      <c r="BI541" s="60">
        <f t="shared" si="130"/>
        <v>3878.7275947987196</v>
      </c>
      <c r="BJ541" s="59">
        <f t="shared" si="118"/>
        <v>3878.7275947987196</v>
      </c>
      <c r="BK541" s="69">
        <f t="shared" si="119"/>
        <v>383.84542354582396</v>
      </c>
      <c r="BL541" s="69">
        <f t="shared" si="119"/>
        <v>3494.8821712528957</v>
      </c>
      <c r="BM541" s="69">
        <f t="shared" si="120"/>
        <v>195.12833685084885</v>
      </c>
      <c r="BN541" s="69">
        <f t="shared" si="121"/>
        <v>195.12833685084885</v>
      </c>
      <c r="BO541" s="69">
        <f t="shared" si="122"/>
        <v>0</v>
      </c>
      <c r="BP541" s="69">
        <f t="shared" si="123"/>
        <v>1776.6280479955985</v>
      </c>
      <c r="BQ541" s="69">
        <f t="shared" si="124"/>
        <v>1776.6280479955985</v>
      </c>
      <c r="BR541" s="69">
        <f t="shared" si="125"/>
        <v>0</v>
      </c>
      <c r="BS541" s="69">
        <f t="shared" si="126"/>
        <v>188.71708669497511</v>
      </c>
      <c r="BT541" s="69">
        <f t="shared" si="127"/>
        <v>1718.2541232572971</v>
      </c>
      <c r="BU541" s="69">
        <f t="shared" si="128"/>
        <v>1906.9712099522721</v>
      </c>
      <c r="BV541" s="83">
        <f t="shared" si="116"/>
        <v>0</v>
      </c>
    </row>
    <row r="542" spans="1:74" s="100" customFormat="1" x14ac:dyDescent="0.25">
      <c r="A542" s="90">
        <v>48</v>
      </c>
      <c r="B542" s="90">
        <v>0</v>
      </c>
      <c r="C542" s="90">
        <v>485002</v>
      </c>
      <c r="D542" s="90">
        <v>480104</v>
      </c>
      <c r="E542" s="62" t="s">
        <v>686</v>
      </c>
      <c r="F542" s="95" t="s">
        <v>694</v>
      </c>
      <c r="G542" s="56"/>
      <c r="H542" s="56"/>
      <c r="I542" s="98">
        <v>0</v>
      </c>
      <c r="J542" s="98">
        <v>0</v>
      </c>
      <c r="K542" s="65">
        <f t="shared" si="129"/>
        <v>0</v>
      </c>
      <c r="L542" s="94">
        <v>0</v>
      </c>
      <c r="M542" s="94">
        <v>0</v>
      </c>
      <c r="N542" s="94">
        <v>0</v>
      </c>
      <c r="O542" s="94">
        <v>0</v>
      </c>
      <c r="P542" s="94">
        <v>0</v>
      </c>
      <c r="Q542" s="94">
        <v>0</v>
      </c>
      <c r="R542" s="98">
        <v>0</v>
      </c>
      <c r="S542" s="98">
        <v>0</v>
      </c>
      <c r="T542" s="94">
        <v>0</v>
      </c>
      <c r="U542" s="94">
        <v>0</v>
      </c>
      <c r="V542" s="94">
        <v>0</v>
      </c>
      <c r="W542" s="94">
        <v>0</v>
      </c>
      <c r="X542" s="94">
        <v>0</v>
      </c>
      <c r="Y542" s="94">
        <v>0</v>
      </c>
      <c r="Z542" s="98">
        <v>0</v>
      </c>
      <c r="AA542" s="98">
        <v>0</v>
      </c>
      <c r="AB542" s="94">
        <v>17392.68</v>
      </c>
      <c r="AC542" s="94">
        <v>17337.990000000002</v>
      </c>
      <c r="AD542" s="94">
        <v>-17392.68</v>
      </c>
      <c r="AE542" s="94">
        <v>-17337.990000000002</v>
      </c>
      <c r="AF542" s="94">
        <v>0</v>
      </c>
      <c r="AG542" s="94">
        <v>0</v>
      </c>
      <c r="AH542" s="98">
        <v>0</v>
      </c>
      <c r="AI542" s="98">
        <v>0</v>
      </c>
      <c r="AJ542" s="94">
        <v>17396.16</v>
      </c>
      <c r="AK542" s="94">
        <v>17341.47</v>
      </c>
      <c r="AL542" s="94">
        <v>-17396.16</v>
      </c>
      <c r="AM542" s="94">
        <v>-17341.47</v>
      </c>
      <c r="AN542" s="94">
        <v>0</v>
      </c>
      <c r="AO542" s="94">
        <v>0</v>
      </c>
      <c r="AP542" s="94">
        <v>0</v>
      </c>
      <c r="AQ542" s="94">
        <v>0</v>
      </c>
      <c r="AR542" s="94">
        <v>0</v>
      </c>
      <c r="AS542" s="94">
        <v>0</v>
      </c>
      <c r="AT542" s="94">
        <v>0</v>
      </c>
      <c r="AU542" s="94">
        <v>0</v>
      </c>
      <c r="AV542" s="94">
        <v>0</v>
      </c>
      <c r="AW542" s="94">
        <v>0</v>
      </c>
      <c r="AX542" s="66">
        <v>0</v>
      </c>
      <c r="AY542" s="66">
        <v>0</v>
      </c>
      <c r="AZ542" s="66">
        <v>0</v>
      </c>
      <c r="BA542" s="66">
        <v>0</v>
      </c>
      <c r="BB542" s="66">
        <v>0</v>
      </c>
      <c r="BC542" s="66">
        <v>0</v>
      </c>
      <c r="BD542" s="66">
        <v>0</v>
      </c>
      <c r="BE542" s="67">
        <v>0</v>
      </c>
      <c r="BF542" s="59">
        <f t="shared" si="117"/>
        <v>0</v>
      </c>
      <c r="BG542" s="99"/>
      <c r="BH542" s="99"/>
      <c r="BI542" s="60">
        <f t="shared" si="130"/>
        <v>0</v>
      </c>
      <c r="BJ542" s="59">
        <f t="shared" si="118"/>
        <v>0</v>
      </c>
      <c r="BK542" s="69">
        <f t="shared" si="119"/>
        <v>0</v>
      </c>
      <c r="BL542" s="69">
        <f t="shared" si="119"/>
        <v>0</v>
      </c>
      <c r="BM542" s="69">
        <f t="shared" si="120"/>
        <v>0</v>
      </c>
      <c r="BN542" s="69">
        <f t="shared" si="121"/>
        <v>0</v>
      </c>
      <c r="BO542" s="69">
        <f t="shared" si="122"/>
        <v>0</v>
      </c>
      <c r="BP542" s="69">
        <f t="shared" si="123"/>
        <v>0</v>
      </c>
      <c r="BQ542" s="69">
        <f t="shared" si="124"/>
        <v>0</v>
      </c>
      <c r="BR542" s="69">
        <f t="shared" si="125"/>
        <v>0</v>
      </c>
      <c r="BS542" s="69">
        <f t="shared" si="126"/>
        <v>0</v>
      </c>
      <c r="BT542" s="69">
        <f t="shared" si="127"/>
        <v>0</v>
      </c>
      <c r="BU542" s="69">
        <f t="shared" si="128"/>
        <v>0</v>
      </c>
      <c r="BV542" s="83">
        <f t="shared" si="116"/>
        <v>0</v>
      </c>
    </row>
    <row r="543" spans="1:74" s="100" customFormat="1" ht="15" customHeight="1" x14ac:dyDescent="0.25">
      <c r="A543" s="90">
        <v>48</v>
      </c>
      <c r="B543" s="90">
        <v>0</v>
      </c>
      <c r="C543" s="90">
        <v>480206</v>
      </c>
      <c r="D543" s="90">
        <v>480009</v>
      </c>
      <c r="E543" s="97" t="s">
        <v>695</v>
      </c>
      <c r="F543" s="90" t="s">
        <v>696</v>
      </c>
      <c r="G543" s="56"/>
      <c r="H543" s="56"/>
      <c r="I543" s="98">
        <v>0</v>
      </c>
      <c r="J543" s="98">
        <v>0</v>
      </c>
      <c r="K543" s="65">
        <f t="shared" si="129"/>
        <v>0</v>
      </c>
      <c r="L543" s="94">
        <v>8119.5119999999997</v>
      </c>
      <c r="M543" s="94">
        <v>9267.3970000000008</v>
      </c>
      <c r="N543" s="94">
        <v>-8119.5119999999997</v>
      </c>
      <c r="O543" s="94">
        <v>-9267.3970000000008</v>
      </c>
      <c r="P543" s="94">
        <v>0</v>
      </c>
      <c r="Q543" s="94">
        <v>0</v>
      </c>
      <c r="R543" s="98">
        <v>0</v>
      </c>
      <c r="S543" s="98">
        <v>0</v>
      </c>
      <c r="T543" s="94">
        <v>11525.125</v>
      </c>
      <c r="U543" s="94">
        <v>11707.287</v>
      </c>
      <c r="V543" s="94">
        <v>-11525.125</v>
      </c>
      <c r="W543" s="94">
        <v>-11707.287</v>
      </c>
      <c r="X543" s="94">
        <v>0</v>
      </c>
      <c r="Y543" s="94">
        <v>0</v>
      </c>
      <c r="Z543" s="98">
        <v>0</v>
      </c>
      <c r="AA543" s="98">
        <v>0</v>
      </c>
      <c r="AB543" s="94">
        <v>200.45099999999999</v>
      </c>
      <c r="AC543" s="94">
        <v>199.12799999999999</v>
      </c>
      <c r="AD543" s="94">
        <v>-200.45099999999999</v>
      </c>
      <c r="AE543" s="94">
        <v>-199.12799999999999</v>
      </c>
      <c r="AF543" s="94">
        <v>0</v>
      </c>
      <c r="AG543" s="94">
        <v>0</v>
      </c>
      <c r="AH543" s="98">
        <v>0</v>
      </c>
      <c r="AI543" s="98">
        <v>0</v>
      </c>
      <c r="AJ543" s="94">
        <v>11909.718999999999</v>
      </c>
      <c r="AK543" s="94">
        <v>12155.918</v>
      </c>
      <c r="AL543" s="94">
        <v>-11909.718999999999</v>
      </c>
      <c r="AM543" s="94">
        <v>-12155.918</v>
      </c>
      <c r="AN543" s="94">
        <v>0</v>
      </c>
      <c r="AO543" s="94">
        <v>0</v>
      </c>
      <c r="AP543" s="94">
        <v>0</v>
      </c>
      <c r="AQ543" s="94">
        <v>0</v>
      </c>
      <c r="AR543" s="94">
        <v>1920.85</v>
      </c>
      <c r="AS543" s="94">
        <v>1951.21</v>
      </c>
      <c r="AT543" s="94">
        <v>-1920.85</v>
      </c>
      <c r="AU543" s="94">
        <v>-1951.21</v>
      </c>
      <c r="AV543" s="94">
        <v>0</v>
      </c>
      <c r="AW543" s="94">
        <v>0</v>
      </c>
      <c r="AX543" s="66">
        <v>0</v>
      </c>
      <c r="AY543" s="66">
        <v>0</v>
      </c>
      <c r="AZ543" s="66">
        <v>1353.252</v>
      </c>
      <c r="BA543" s="66">
        <v>1544.5661666666667</v>
      </c>
      <c r="BB543" s="66">
        <v>-1353.252</v>
      </c>
      <c r="BC543" s="66">
        <v>-1544.5661666666667</v>
      </c>
      <c r="BD543" s="66">
        <v>0</v>
      </c>
      <c r="BE543" s="67">
        <v>0</v>
      </c>
      <c r="BF543" s="59">
        <f t="shared" si="117"/>
        <v>0</v>
      </c>
      <c r="BG543" s="99"/>
      <c r="BH543" s="99"/>
      <c r="BI543" s="60">
        <f t="shared" si="130"/>
        <v>0</v>
      </c>
      <c r="BJ543" s="59">
        <f t="shared" si="118"/>
        <v>0</v>
      </c>
      <c r="BK543" s="69">
        <f t="shared" si="119"/>
        <v>0</v>
      </c>
      <c r="BL543" s="69">
        <f t="shared" si="119"/>
        <v>0</v>
      </c>
      <c r="BM543" s="69">
        <f t="shared" si="120"/>
        <v>0</v>
      </c>
      <c r="BN543" s="69">
        <f t="shared" si="121"/>
        <v>0</v>
      </c>
      <c r="BO543" s="69">
        <f t="shared" si="122"/>
        <v>0</v>
      </c>
      <c r="BP543" s="69">
        <f t="shared" si="123"/>
        <v>0</v>
      </c>
      <c r="BQ543" s="69">
        <f t="shared" si="124"/>
        <v>0</v>
      </c>
      <c r="BR543" s="69">
        <f t="shared" si="125"/>
        <v>0</v>
      </c>
      <c r="BS543" s="69">
        <f t="shared" si="126"/>
        <v>0</v>
      </c>
      <c r="BT543" s="69">
        <f t="shared" si="127"/>
        <v>0</v>
      </c>
      <c r="BU543" s="69">
        <f t="shared" si="128"/>
        <v>0</v>
      </c>
      <c r="BV543" s="83">
        <f t="shared" si="116"/>
        <v>0</v>
      </c>
    </row>
    <row r="544" spans="1:74" s="100" customFormat="1" x14ac:dyDescent="0.25">
      <c r="A544" s="90">
        <v>48</v>
      </c>
      <c r="B544" s="90">
        <v>0</v>
      </c>
      <c r="C544" s="90">
        <v>481001</v>
      </c>
      <c r="D544" s="90">
        <v>482409</v>
      </c>
      <c r="E544" s="97" t="s">
        <v>697</v>
      </c>
      <c r="F544" s="90" t="s">
        <v>698</v>
      </c>
      <c r="G544" s="56"/>
      <c r="H544" s="56"/>
      <c r="I544" s="98">
        <v>0</v>
      </c>
      <c r="J544" s="98">
        <v>0</v>
      </c>
      <c r="K544" s="65">
        <f t="shared" si="129"/>
        <v>0</v>
      </c>
      <c r="L544" s="94">
        <v>0</v>
      </c>
      <c r="M544" s="94">
        <v>0</v>
      </c>
      <c r="N544" s="94">
        <v>0</v>
      </c>
      <c r="O544" s="94">
        <v>0</v>
      </c>
      <c r="P544" s="94">
        <v>0</v>
      </c>
      <c r="Q544" s="94">
        <v>0</v>
      </c>
      <c r="R544" s="98">
        <v>0</v>
      </c>
      <c r="S544" s="98">
        <v>0</v>
      </c>
      <c r="T544" s="94">
        <v>0</v>
      </c>
      <c r="U544" s="94">
        <v>0</v>
      </c>
      <c r="V544" s="94">
        <v>0</v>
      </c>
      <c r="W544" s="94">
        <v>0</v>
      </c>
      <c r="X544" s="94">
        <v>0</v>
      </c>
      <c r="Y544" s="94">
        <v>0</v>
      </c>
      <c r="Z544" s="98">
        <v>0</v>
      </c>
      <c r="AA544" s="98">
        <v>0</v>
      </c>
      <c r="AB544" s="94">
        <v>0</v>
      </c>
      <c r="AC544" s="94">
        <v>0</v>
      </c>
      <c r="AD544" s="94">
        <v>0</v>
      </c>
      <c r="AE544" s="94">
        <v>0</v>
      </c>
      <c r="AF544" s="94">
        <v>0</v>
      </c>
      <c r="AG544" s="94">
        <v>0</v>
      </c>
      <c r="AH544" s="98">
        <v>0</v>
      </c>
      <c r="AI544" s="98">
        <v>0</v>
      </c>
      <c r="AJ544" s="94">
        <v>0</v>
      </c>
      <c r="AK544" s="94">
        <v>0</v>
      </c>
      <c r="AL544" s="94">
        <v>0</v>
      </c>
      <c r="AM544" s="94">
        <v>0</v>
      </c>
      <c r="AN544" s="94">
        <v>0</v>
      </c>
      <c r="AO544" s="94">
        <v>0</v>
      </c>
      <c r="AP544" s="94">
        <v>0</v>
      </c>
      <c r="AQ544" s="94">
        <v>0</v>
      </c>
      <c r="AR544" s="94">
        <v>0</v>
      </c>
      <c r="AS544" s="94">
        <v>0</v>
      </c>
      <c r="AT544" s="94">
        <v>0</v>
      </c>
      <c r="AU544" s="94">
        <v>0</v>
      </c>
      <c r="AV544" s="94">
        <v>0</v>
      </c>
      <c r="AW544" s="94">
        <v>0</v>
      </c>
      <c r="AX544" s="66">
        <v>0</v>
      </c>
      <c r="AY544" s="66">
        <v>0</v>
      </c>
      <c r="AZ544" s="66">
        <v>0</v>
      </c>
      <c r="BA544" s="66">
        <v>0</v>
      </c>
      <c r="BB544" s="66">
        <v>0</v>
      </c>
      <c r="BC544" s="66">
        <v>0</v>
      </c>
      <c r="BD544" s="66">
        <v>0</v>
      </c>
      <c r="BE544" s="67">
        <v>0</v>
      </c>
      <c r="BF544" s="59">
        <f t="shared" si="117"/>
        <v>0</v>
      </c>
      <c r="BG544" s="99"/>
      <c r="BH544" s="99"/>
      <c r="BI544" s="60">
        <f t="shared" si="130"/>
        <v>0</v>
      </c>
      <c r="BJ544" s="59">
        <f t="shared" si="118"/>
        <v>0</v>
      </c>
      <c r="BK544" s="69">
        <f t="shared" si="119"/>
        <v>0</v>
      </c>
      <c r="BL544" s="69">
        <f t="shared" si="119"/>
        <v>0</v>
      </c>
      <c r="BM544" s="69">
        <f t="shared" si="120"/>
        <v>0</v>
      </c>
      <c r="BN544" s="69">
        <f t="shared" si="121"/>
        <v>0</v>
      </c>
      <c r="BO544" s="69">
        <f t="shared" si="122"/>
        <v>0</v>
      </c>
      <c r="BP544" s="69">
        <f t="shared" si="123"/>
        <v>0</v>
      </c>
      <c r="BQ544" s="69">
        <f t="shared" si="124"/>
        <v>0</v>
      </c>
      <c r="BR544" s="69">
        <f t="shared" si="125"/>
        <v>0</v>
      </c>
      <c r="BS544" s="69">
        <f t="shared" si="126"/>
        <v>0</v>
      </c>
      <c r="BT544" s="69">
        <f t="shared" si="127"/>
        <v>0</v>
      </c>
      <c r="BU544" s="69">
        <f t="shared" si="128"/>
        <v>0</v>
      </c>
      <c r="BV544" s="83">
        <f t="shared" si="116"/>
        <v>0</v>
      </c>
    </row>
    <row r="545" spans="1:74" s="100" customFormat="1" x14ac:dyDescent="0.25">
      <c r="A545" s="90">
        <v>48</v>
      </c>
      <c r="B545" s="90">
        <v>0</v>
      </c>
      <c r="C545" s="90">
        <v>494105</v>
      </c>
      <c r="D545" s="90">
        <v>494209</v>
      </c>
      <c r="E545" s="97" t="s">
        <v>699</v>
      </c>
      <c r="F545" s="90" t="s">
        <v>700</v>
      </c>
      <c r="G545" s="56"/>
      <c r="H545" s="56"/>
      <c r="I545" s="98">
        <v>0</v>
      </c>
      <c r="J545" s="98">
        <v>0</v>
      </c>
      <c r="K545" s="65">
        <f t="shared" si="129"/>
        <v>0</v>
      </c>
      <c r="L545" s="94">
        <v>0</v>
      </c>
      <c r="M545" s="94">
        <v>0</v>
      </c>
      <c r="N545" s="94">
        <v>0</v>
      </c>
      <c r="O545" s="94">
        <v>0</v>
      </c>
      <c r="P545" s="94">
        <v>0</v>
      </c>
      <c r="Q545" s="94">
        <v>0</v>
      </c>
      <c r="R545" s="98">
        <v>0</v>
      </c>
      <c r="S545" s="98">
        <v>0</v>
      </c>
      <c r="T545" s="94">
        <v>0</v>
      </c>
      <c r="U545" s="94">
        <v>0</v>
      </c>
      <c r="V545" s="94">
        <v>0</v>
      </c>
      <c r="W545" s="94">
        <v>0</v>
      </c>
      <c r="X545" s="94">
        <v>0</v>
      </c>
      <c r="Y545" s="94">
        <v>0</v>
      </c>
      <c r="Z545" s="98">
        <v>0</v>
      </c>
      <c r="AA545" s="98">
        <v>0</v>
      </c>
      <c r="AB545" s="94">
        <v>0</v>
      </c>
      <c r="AC545" s="94">
        <v>0</v>
      </c>
      <c r="AD545" s="94">
        <v>0</v>
      </c>
      <c r="AE545" s="94">
        <v>0</v>
      </c>
      <c r="AF545" s="94">
        <v>0</v>
      </c>
      <c r="AG545" s="94">
        <v>0</v>
      </c>
      <c r="AH545" s="98">
        <v>0</v>
      </c>
      <c r="AI545" s="98">
        <v>0</v>
      </c>
      <c r="AJ545" s="94">
        <v>0</v>
      </c>
      <c r="AK545" s="94">
        <v>0</v>
      </c>
      <c r="AL545" s="94">
        <v>0</v>
      </c>
      <c r="AM545" s="94">
        <v>0</v>
      </c>
      <c r="AN545" s="94">
        <v>0</v>
      </c>
      <c r="AO545" s="94">
        <v>0</v>
      </c>
      <c r="AP545" s="94">
        <v>0</v>
      </c>
      <c r="AQ545" s="94">
        <v>0</v>
      </c>
      <c r="AR545" s="94">
        <v>0</v>
      </c>
      <c r="AS545" s="94">
        <v>0</v>
      </c>
      <c r="AT545" s="94">
        <v>0</v>
      </c>
      <c r="AU545" s="94">
        <v>0</v>
      </c>
      <c r="AV545" s="94">
        <v>0</v>
      </c>
      <c r="AW545" s="94">
        <v>0</v>
      </c>
      <c r="AX545" s="66">
        <v>0</v>
      </c>
      <c r="AY545" s="66">
        <v>0</v>
      </c>
      <c r="AZ545" s="66">
        <v>0</v>
      </c>
      <c r="BA545" s="66">
        <v>0</v>
      </c>
      <c r="BB545" s="66">
        <v>0</v>
      </c>
      <c r="BC545" s="66">
        <v>0</v>
      </c>
      <c r="BD545" s="66">
        <v>0</v>
      </c>
      <c r="BE545" s="67">
        <v>0</v>
      </c>
      <c r="BF545" s="59">
        <f t="shared" si="117"/>
        <v>0</v>
      </c>
      <c r="BG545" s="99"/>
      <c r="BH545" s="99"/>
      <c r="BI545" s="60">
        <f t="shared" si="130"/>
        <v>0</v>
      </c>
      <c r="BJ545" s="59">
        <f t="shared" si="118"/>
        <v>0</v>
      </c>
      <c r="BK545" s="69">
        <f t="shared" si="119"/>
        <v>0</v>
      </c>
      <c r="BL545" s="69">
        <f t="shared" si="119"/>
        <v>0</v>
      </c>
      <c r="BM545" s="69">
        <f t="shared" si="120"/>
        <v>0</v>
      </c>
      <c r="BN545" s="69">
        <f t="shared" si="121"/>
        <v>0</v>
      </c>
      <c r="BO545" s="69">
        <f t="shared" si="122"/>
        <v>0</v>
      </c>
      <c r="BP545" s="69">
        <f t="shared" si="123"/>
        <v>0</v>
      </c>
      <c r="BQ545" s="69">
        <f t="shared" si="124"/>
        <v>0</v>
      </c>
      <c r="BR545" s="69">
        <f t="shared" si="125"/>
        <v>0</v>
      </c>
      <c r="BS545" s="69">
        <f t="shared" si="126"/>
        <v>0</v>
      </c>
      <c r="BT545" s="69">
        <f t="shared" si="127"/>
        <v>0</v>
      </c>
      <c r="BU545" s="69">
        <f t="shared" si="128"/>
        <v>0</v>
      </c>
      <c r="BV545" s="83">
        <f t="shared" si="116"/>
        <v>0</v>
      </c>
    </row>
    <row r="546" spans="1:74" s="100" customFormat="1" x14ac:dyDescent="0.25">
      <c r="A546" s="90">
        <v>48</v>
      </c>
      <c r="B546" s="90">
        <v>0</v>
      </c>
      <c r="C546" s="90">
        <v>493901</v>
      </c>
      <c r="D546" s="90">
        <v>494406</v>
      </c>
      <c r="E546" s="97" t="s">
        <v>701</v>
      </c>
      <c r="F546" s="90" t="s">
        <v>702</v>
      </c>
      <c r="G546" s="56"/>
      <c r="H546" s="56"/>
      <c r="I546" s="98">
        <v>0</v>
      </c>
      <c r="J546" s="98">
        <v>0</v>
      </c>
      <c r="K546" s="65">
        <f t="shared" si="129"/>
        <v>0</v>
      </c>
      <c r="L546" s="94">
        <v>4770.1779999999999</v>
      </c>
      <c r="M546" s="94">
        <v>62.28</v>
      </c>
      <c r="N546" s="94">
        <v>-4770.1779999999999</v>
      </c>
      <c r="O546" s="94">
        <v>-62.28</v>
      </c>
      <c r="P546" s="94">
        <v>0</v>
      </c>
      <c r="Q546" s="94">
        <v>0</v>
      </c>
      <c r="R546" s="98">
        <v>0</v>
      </c>
      <c r="S546" s="98">
        <v>0</v>
      </c>
      <c r="T546" s="94">
        <v>6095.4840000000004</v>
      </c>
      <c r="U546" s="94">
        <v>594.40800000000002</v>
      </c>
      <c r="V546" s="94">
        <v>-6095.4840000000004</v>
      </c>
      <c r="W546" s="94">
        <v>-594.40800000000002</v>
      </c>
      <c r="X546" s="94">
        <v>0</v>
      </c>
      <c r="Y546" s="94">
        <v>0</v>
      </c>
      <c r="Z546" s="98">
        <v>0</v>
      </c>
      <c r="AA546" s="98">
        <v>0</v>
      </c>
      <c r="AB546" s="94">
        <v>0</v>
      </c>
      <c r="AC546" s="94">
        <v>0</v>
      </c>
      <c r="AD546" s="94">
        <v>0</v>
      </c>
      <c r="AE546" s="94">
        <v>0</v>
      </c>
      <c r="AF546" s="94">
        <v>0</v>
      </c>
      <c r="AG546" s="94">
        <v>0</v>
      </c>
      <c r="AH546" s="98">
        <v>0</v>
      </c>
      <c r="AI546" s="98">
        <v>0</v>
      </c>
      <c r="AJ546" s="94">
        <v>6116.49</v>
      </c>
      <c r="AK546" s="94">
        <v>594.40800000000002</v>
      </c>
      <c r="AL546" s="94">
        <v>-6116.49</v>
      </c>
      <c r="AM546" s="94">
        <v>-594.40800000000002</v>
      </c>
      <c r="AN546" s="94">
        <v>0</v>
      </c>
      <c r="AO546" s="94">
        <v>0</v>
      </c>
      <c r="AP546" s="94">
        <v>0</v>
      </c>
      <c r="AQ546" s="94">
        <v>0</v>
      </c>
      <c r="AR546" s="94">
        <v>609.54999999999995</v>
      </c>
      <c r="AS546" s="94">
        <v>59.44</v>
      </c>
      <c r="AT546" s="94">
        <v>-609.54999999999995</v>
      </c>
      <c r="AU546" s="94">
        <v>-59.44</v>
      </c>
      <c r="AV546" s="94">
        <v>0</v>
      </c>
      <c r="AW546" s="94">
        <v>0</v>
      </c>
      <c r="AX546" s="66">
        <v>0</v>
      </c>
      <c r="AY546" s="66">
        <v>0</v>
      </c>
      <c r="AZ546" s="66">
        <v>477.01779999999997</v>
      </c>
      <c r="BA546" s="66">
        <v>6.2279999999999998</v>
      </c>
      <c r="BB546" s="66">
        <v>-477.01779999999997</v>
      </c>
      <c r="BC546" s="66">
        <v>-6.2279999999999998</v>
      </c>
      <c r="BD546" s="66">
        <v>0</v>
      </c>
      <c r="BE546" s="67">
        <v>0</v>
      </c>
      <c r="BF546" s="59">
        <f t="shared" si="117"/>
        <v>0</v>
      </c>
      <c r="BG546" s="99"/>
      <c r="BH546" s="99"/>
      <c r="BI546" s="60">
        <f t="shared" si="130"/>
        <v>0</v>
      </c>
      <c r="BJ546" s="59">
        <f t="shared" si="118"/>
        <v>0</v>
      </c>
      <c r="BK546" s="69">
        <f t="shared" si="119"/>
        <v>0</v>
      </c>
      <c r="BL546" s="69">
        <f t="shared" si="119"/>
        <v>0</v>
      </c>
      <c r="BM546" s="69">
        <f t="shared" si="120"/>
        <v>0</v>
      </c>
      <c r="BN546" s="69">
        <f t="shared" si="121"/>
        <v>0</v>
      </c>
      <c r="BO546" s="69">
        <f t="shared" si="122"/>
        <v>0</v>
      </c>
      <c r="BP546" s="69">
        <f t="shared" si="123"/>
        <v>0</v>
      </c>
      <c r="BQ546" s="69">
        <f t="shared" si="124"/>
        <v>0</v>
      </c>
      <c r="BR546" s="69">
        <f t="shared" si="125"/>
        <v>0</v>
      </c>
      <c r="BS546" s="69">
        <f t="shared" si="126"/>
        <v>0</v>
      </c>
      <c r="BT546" s="69">
        <f t="shared" si="127"/>
        <v>0</v>
      </c>
      <c r="BU546" s="69">
        <f t="shared" si="128"/>
        <v>0</v>
      </c>
      <c r="BV546" s="83">
        <f t="shared" si="116"/>
        <v>0</v>
      </c>
    </row>
    <row r="547" spans="1:74" s="100" customFormat="1" x14ac:dyDescent="0.25">
      <c r="A547" s="90">
        <v>48</v>
      </c>
      <c r="B547" s="90">
        <v>0</v>
      </c>
      <c r="C547" s="90">
        <v>484705</v>
      </c>
      <c r="D547" s="90">
        <v>484601</v>
      </c>
      <c r="E547" s="97" t="s">
        <v>692</v>
      </c>
      <c r="F547" s="90" t="s">
        <v>703</v>
      </c>
      <c r="G547" s="56"/>
      <c r="H547" s="56"/>
      <c r="I547" s="98">
        <v>290.904</v>
      </c>
      <c r="J547" s="98">
        <v>3108.5880000000002</v>
      </c>
      <c r="K547" s="65">
        <f t="shared" si="129"/>
        <v>3399.4920000000002</v>
      </c>
      <c r="L547" s="94">
        <v>4033.056</v>
      </c>
      <c r="M547" s="94">
        <v>15364.564</v>
      </c>
      <c r="N547" s="94">
        <v>-3742.152</v>
      </c>
      <c r="O547" s="94">
        <v>-12255.976000000001</v>
      </c>
      <c r="P547" s="94">
        <v>7.21</v>
      </c>
      <c r="Q547" s="94">
        <v>20.23</v>
      </c>
      <c r="R547" s="98">
        <v>1634.056</v>
      </c>
      <c r="S547" s="98">
        <v>4455.92</v>
      </c>
      <c r="T547" s="94">
        <v>10466.888000000001</v>
      </c>
      <c r="U547" s="94">
        <v>21844.092000000001</v>
      </c>
      <c r="V547" s="94">
        <v>-8832.8320000000003</v>
      </c>
      <c r="W547" s="94">
        <v>-17388.171999999999</v>
      </c>
      <c r="X547" s="94">
        <v>15.61</v>
      </c>
      <c r="Y547" s="94">
        <v>20.399999999999999</v>
      </c>
      <c r="Z547" s="98">
        <v>0</v>
      </c>
      <c r="AA547" s="98">
        <v>0</v>
      </c>
      <c r="AB547" s="94">
        <v>0</v>
      </c>
      <c r="AC547" s="94">
        <v>0</v>
      </c>
      <c r="AD547" s="94">
        <v>0</v>
      </c>
      <c r="AE547" s="94">
        <v>0</v>
      </c>
      <c r="AF547" s="94">
        <v>0</v>
      </c>
      <c r="AG547" s="94">
        <v>0</v>
      </c>
      <c r="AH547" s="98">
        <v>1640.32</v>
      </c>
      <c r="AI547" s="98">
        <v>4460.5519999999997</v>
      </c>
      <c r="AJ547" s="94">
        <v>10529.476000000001</v>
      </c>
      <c r="AK547" s="94">
        <v>21961.946</v>
      </c>
      <c r="AL547" s="94">
        <v>-8889.1560000000009</v>
      </c>
      <c r="AM547" s="94">
        <v>-17501.394</v>
      </c>
      <c r="AN547" s="94">
        <v>15.58</v>
      </c>
      <c r="AO547" s="94">
        <v>20.309999999999999</v>
      </c>
      <c r="AP547" s="94">
        <v>408.51</v>
      </c>
      <c r="AQ547" s="94">
        <v>1113.98</v>
      </c>
      <c r="AR547" s="94">
        <v>2616.7199999999998</v>
      </c>
      <c r="AS547" s="94">
        <v>5461.02</v>
      </c>
      <c r="AT547" s="94">
        <v>-2208.21</v>
      </c>
      <c r="AU547" s="94">
        <v>-4347.04</v>
      </c>
      <c r="AV547" s="94">
        <v>15.61</v>
      </c>
      <c r="AW547" s="94">
        <v>20.399999999999999</v>
      </c>
      <c r="AX547" s="66">
        <v>72.725999999999999</v>
      </c>
      <c r="AY547" s="66">
        <v>777.14700000000005</v>
      </c>
      <c r="AZ547" s="66">
        <v>1008.264</v>
      </c>
      <c r="BA547" s="66">
        <v>3841.1410000000001</v>
      </c>
      <c r="BB547" s="66">
        <v>-935.53800000000001</v>
      </c>
      <c r="BC547" s="66">
        <v>-3063.9940000000001</v>
      </c>
      <c r="BD547" s="66">
        <v>7.2129918354716622</v>
      </c>
      <c r="BE547" s="67">
        <v>20.232191424371042</v>
      </c>
      <c r="BF547" s="59">
        <f t="shared" si="117"/>
        <v>0</v>
      </c>
      <c r="BG547" s="99"/>
      <c r="BH547" s="99"/>
      <c r="BI547" s="60">
        <f t="shared" si="130"/>
        <v>1263.1842605097349</v>
      </c>
      <c r="BJ547" s="59">
        <f t="shared" si="118"/>
        <v>1263.1842605097349</v>
      </c>
      <c r="BK547" s="69">
        <f t="shared" si="119"/>
        <v>108.09419587377288</v>
      </c>
      <c r="BL547" s="69">
        <f t="shared" si="119"/>
        <v>1155.0900646359619</v>
      </c>
      <c r="BM547" s="69">
        <f t="shared" si="120"/>
        <v>54.949829723738183</v>
      </c>
      <c r="BN547" s="69">
        <f t="shared" si="121"/>
        <v>54.949829723738183</v>
      </c>
      <c r="BO547" s="69">
        <f t="shared" si="122"/>
        <v>0</v>
      </c>
      <c r="BP547" s="69">
        <f t="shared" si="123"/>
        <v>587.19158650708084</v>
      </c>
      <c r="BQ547" s="69">
        <f t="shared" si="124"/>
        <v>587.19158650708084</v>
      </c>
      <c r="BR547" s="69">
        <f t="shared" si="125"/>
        <v>0</v>
      </c>
      <c r="BS547" s="69">
        <f t="shared" si="126"/>
        <v>53.144366150034692</v>
      </c>
      <c r="BT547" s="69">
        <f t="shared" si="127"/>
        <v>567.89847812888104</v>
      </c>
      <c r="BU547" s="69">
        <f t="shared" si="128"/>
        <v>621.04284427891571</v>
      </c>
      <c r="BV547" s="83">
        <f t="shared" si="116"/>
        <v>0</v>
      </c>
    </row>
    <row r="548" spans="1:74" s="100" customFormat="1" x14ac:dyDescent="0.25">
      <c r="A548" s="90">
        <v>48</v>
      </c>
      <c r="B548" s="90">
        <v>0</v>
      </c>
      <c r="C548" s="90">
        <v>486005</v>
      </c>
      <c r="D548" s="90">
        <v>485958</v>
      </c>
      <c r="E548" s="97" t="s">
        <v>704</v>
      </c>
      <c r="F548" s="90" t="s">
        <v>705</v>
      </c>
      <c r="G548" s="56"/>
      <c r="H548" s="56"/>
      <c r="I548" s="98">
        <v>0</v>
      </c>
      <c r="J548" s="98">
        <v>0</v>
      </c>
      <c r="K548" s="65">
        <f t="shared" si="129"/>
        <v>0</v>
      </c>
      <c r="L548" s="94">
        <v>0</v>
      </c>
      <c r="M548" s="94">
        <v>0</v>
      </c>
      <c r="N548" s="94">
        <v>0</v>
      </c>
      <c r="O548" s="94">
        <v>0</v>
      </c>
      <c r="P548" s="94">
        <v>0</v>
      </c>
      <c r="Q548" s="94">
        <v>0</v>
      </c>
      <c r="R548" s="98">
        <v>0</v>
      </c>
      <c r="S548" s="98">
        <v>0</v>
      </c>
      <c r="T548" s="94">
        <v>0</v>
      </c>
      <c r="U548" s="94">
        <v>0</v>
      </c>
      <c r="V548" s="94">
        <v>0</v>
      </c>
      <c r="W548" s="94">
        <v>0</v>
      </c>
      <c r="X548" s="94">
        <v>0</v>
      </c>
      <c r="Y548" s="94">
        <v>0</v>
      </c>
      <c r="Z548" s="98">
        <v>0</v>
      </c>
      <c r="AA548" s="98">
        <v>0</v>
      </c>
      <c r="AB548" s="94">
        <v>1992.84</v>
      </c>
      <c r="AC548" s="94">
        <v>2018.184</v>
      </c>
      <c r="AD548" s="94">
        <v>-1992.84</v>
      </c>
      <c r="AE548" s="94">
        <v>-2018.184</v>
      </c>
      <c r="AF548" s="94">
        <v>0</v>
      </c>
      <c r="AG548" s="94">
        <v>0</v>
      </c>
      <c r="AH548" s="98">
        <v>0</v>
      </c>
      <c r="AI548" s="98">
        <v>0</v>
      </c>
      <c r="AJ548" s="94">
        <v>2008.4829999999999</v>
      </c>
      <c r="AK548" s="94">
        <v>2018.5440000000001</v>
      </c>
      <c r="AL548" s="94">
        <v>-2008.4829999999999</v>
      </c>
      <c r="AM548" s="94">
        <v>-2018.5440000000001</v>
      </c>
      <c r="AN548" s="94">
        <v>0</v>
      </c>
      <c r="AO548" s="94">
        <v>0</v>
      </c>
      <c r="AP548" s="94">
        <v>0</v>
      </c>
      <c r="AQ548" s="94">
        <v>0</v>
      </c>
      <c r="AR548" s="94">
        <v>0</v>
      </c>
      <c r="AS548" s="94">
        <v>0</v>
      </c>
      <c r="AT548" s="94">
        <v>0</v>
      </c>
      <c r="AU548" s="94">
        <v>0</v>
      </c>
      <c r="AV548" s="94">
        <v>0</v>
      </c>
      <c r="AW548" s="94">
        <v>0</v>
      </c>
      <c r="AX548" s="66">
        <v>0</v>
      </c>
      <c r="AY548" s="66">
        <v>0</v>
      </c>
      <c r="AZ548" s="66">
        <v>0</v>
      </c>
      <c r="BA548" s="66">
        <v>0</v>
      </c>
      <c r="BB548" s="66">
        <v>0</v>
      </c>
      <c r="BC548" s="66">
        <v>0</v>
      </c>
      <c r="BD548" s="66">
        <v>0</v>
      </c>
      <c r="BE548" s="67">
        <v>0</v>
      </c>
      <c r="BF548" s="59">
        <f t="shared" si="117"/>
        <v>0</v>
      </c>
      <c r="BG548" s="99"/>
      <c r="BH548" s="99"/>
      <c r="BI548" s="60">
        <f t="shared" si="130"/>
        <v>0</v>
      </c>
      <c r="BJ548" s="59">
        <f t="shared" si="118"/>
        <v>0</v>
      </c>
      <c r="BK548" s="69">
        <f t="shared" si="119"/>
        <v>0</v>
      </c>
      <c r="BL548" s="69">
        <f t="shared" si="119"/>
        <v>0</v>
      </c>
      <c r="BM548" s="69">
        <f t="shared" si="120"/>
        <v>0</v>
      </c>
      <c r="BN548" s="69">
        <f t="shared" si="121"/>
        <v>0</v>
      </c>
      <c r="BO548" s="69">
        <f t="shared" si="122"/>
        <v>0</v>
      </c>
      <c r="BP548" s="69">
        <f t="shared" si="123"/>
        <v>0</v>
      </c>
      <c r="BQ548" s="69">
        <f t="shared" si="124"/>
        <v>0</v>
      </c>
      <c r="BR548" s="69">
        <f t="shared" si="125"/>
        <v>0</v>
      </c>
      <c r="BS548" s="69">
        <f t="shared" si="126"/>
        <v>0</v>
      </c>
      <c r="BT548" s="69">
        <f t="shared" si="127"/>
        <v>0</v>
      </c>
      <c r="BU548" s="69">
        <f t="shared" si="128"/>
        <v>0</v>
      </c>
      <c r="BV548" s="83">
        <f t="shared" si="116"/>
        <v>0</v>
      </c>
    </row>
    <row r="549" spans="1:74" s="100" customFormat="1" x14ac:dyDescent="0.25">
      <c r="A549" s="90">
        <v>48</v>
      </c>
      <c r="B549" s="90">
        <v>0</v>
      </c>
      <c r="C549" s="90">
        <v>485801</v>
      </c>
      <c r="D549" s="90">
        <v>485708</v>
      </c>
      <c r="E549" s="97" t="s">
        <v>706</v>
      </c>
      <c r="F549" s="90" t="s">
        <v>707</v>
      </c>
      <c r="G549" s="56"/>
      <c r="H549" s="56"/>
      <c r="I549" s="98">
        <v>0</v>
      </c>
      <c r="J549" s="98">
        <v>0</v>
      </c>
      <c r="K549" s="65">
        <f t="shared" si="129"/>
        <v>0</v>
      </c>
      <c r="L549" s="94">
        <v>0</v>
      </c>
      <c r="M549" s="94">
        <v>0</v>
      </c>
      <c r="N549" s="94">
        <v>0</v>
      </c>
      <c r="O549" s="94">
        <v>0</v>
      </c>
      <c r="P549" s="94">
        <v>0</v>
      </c>
      <c r="Q549" s="94">
        <v>0</v>
      </c>
      <c r="R549" s="98">
        <v>0</v>
      </c>
      <c r="S549" s="98">
        <v>0</v>
      </c>
      <c r="T549" s="94">
        <v>0</v>
      </c>
      <c r="U549" s="94">
        <v>0</v>
      </c>
      <c r="V549" s="94">
        <v>0</v>
      </c>
      <c r="W549" s="94">
        <v>0</v>
      </c>
      <c r="X549" s="94">
        <v>0</v>
      </c>
      <c r="Y549" s="94">
        <v>0</v>
      </c>
      <c r="Z549" s="98">
        <v>0</v>
      </c>
      <c r="AA549" s="98">
        <v>0</v>
      </c>
      <c r="AB549" s="94">
        <v>0</v>
      </c>
      <c r="AC549" s="94">
        <v>0</v>
      </c>
      <c r="AD549" s="94">
        <v>0</v>
      </c>
      <c r="AE549" s="94">
        <v>0</v>
      </c>
      <c r="AF549" s="94">
        <v>0</v>
      </c>
      <c r="AG549" s="94">
        <v>0</v>
      </c>
      <c r="AH549" s="98">
        <v>169.672</v>
      </c>
      <c r="AI549" s="98">
        <v>49.496000000000002</v>
      </c>
      <c r="AJ549" s="94">
        <v>1382.6959999999999</v>
      </c>
      <c r="AK549" s="94">
        <v>413.904</v>
      </c>
      <c r="AL549" s="94">
        <v>-1213.0239999999999</v>
      </c>
      <c r="AM549" s="94">
        <v>-364.40800000000002</v>
      </c>
      <c r="AN549" s="94">
        <v>12.27</v>
      </c>
      <c r="AO549" s="94">
        <v>11.96</v>
      </c>
      <c r="AP549" s="94">
        <v>0</v>
      </c>
      <c r="AQ549" s="94">
        <v>0</v>
      </c>
      <c r="AR549" s="94">
        <v>0</v>
      </c>
      <c r="AS549" s="94">
        <v>0</v>
      </c>
      <c r="AT549" s="94">
        <v>0</v>
      </c>
      <c r="AU549" s="94">
        <v>0</v>
      </c>
      <c r="AV549" s="94">
        <v>0</v>
      </c>
      <c r="AW549" s="94">
        <v>0</v>
      </c>
      <c r="AX549" s="66">
        <v>0</v>
      </c>
      <c r="AY549" s="66">
        <v>0</v>
      </c>
      <c r="AZ549" s="66">
        <v>0</v>
      </c>
      <c r="BA549" s="66">
        <v>0</v>
      </c>
      <c r="BB549" s="66">
        <v>0</v>
      </c>
      <c r="BC549" s="66">
        <v>0</v>
      </c>
      <c r="BD549" s="66">
        <v>0</v>
      </c>
      <c r="BE549" s="67">
        <v>0</v>
      </c>
      <c r="BF549" s="59">
        <f t="shared" si="117"/>
        <v>0</v>
      </c>
      <c r="BG549" s="99"/>
      <c r="BH549" s="99"/>
      <c r="BI549" s="60">
        <f t="shared" si="130"/>
        <v>0</v>
      </c>
      <c r="BJ549" s="59">
        <f t="shared" si="118"/>
        <v>0</v>
      </c>
      <c r="BK549" s="69">
        <f t="shared" si="119"/>
        <v>0</v>
      </c>
      <c r="BL549" s="69">
        <f t="shared" si="119"/>
        <v>0</v>
      </c>
      <c r="BM549" s="69">
        <f t="shared" si="120"/>
        <v>0</v>
      </c>
      <c r="BN549" s="69">
        <f t="shared" si="121"/>
        <v>0</v>
      </c>
      <c r="BO549" s="69">
        <f t="shared" si="122"/>
        <v>0</v>
      </c>
      <c r="BP549" s="69">
        <f t="shared" si="123"/>
        <v>0</v>
      </c>
      <c r="BQ549" s="69">
        <f t="shared" si="124"/>
        <v>0</v>
      </c>
      <c r="BR549" s="69">
        <f t="shared" si="125"/>
        <v>0</v>
      </c>
      <c r="BS549" s="69">
        <f t="shared" si="126"/>
        <v>0</v>
      </c>
      <c r="BT549" s="69">
        <f t="shared" si="127"/>
        <v>0</v>
      </c>
      <c r="BU549" s="69">
        <f t="shared" si="128"/>
        <v>0</v>
      </c>
      <c r="BV549" s="83">
        <f t="shared" si="116"/>
        <v>0</v>
      </c>
    </row>
    <row r="550" spans="1:74" s="100" customFormat="1" x14ac:dyDescent="0.25">
      <c r="A550" s="90">
        <v>48</v>
      </c>
      <c r="B550" s="90">
        <v>0</v>
      </c>
      <c r="C550" s="90">
        <v>483204</v>
      </c>
      <c r="D550" s="90">
        <v>487807</v>
      </c>
      <c r="E550" s="97" t="s">
        <v>708</v>
      </c>
      <c r="F550" s="90" t="s">
        <v>709</v>
      </c>
      <c r="G550" s="56"/>
      <c r="H550" s="56"/>
      <c r="I550" s="98">
        <v>0</v>
      </c>
      <c r="J550" s="98">
        <v>0</v>
      </c>
      <c r="K550" s="65">
        <f t="shared" si="129"/>
        <v>0</v>
      </c>
      <c r="L550" s="94">
        <v>1652.924</v>
      </c>
      <c r="M550" s="94">
        <v>5578.8490000000002</v>
      </c>
      <c r="N550" s="94">
        <v>-1652.924</v>
      </c>
      <c r="O550" s="94">
        <v>-5578.8490000000002</v>
      </c>
      <c r="P550" s="94">
        <v>0</v>
      </c>
      <c r="Q550" s="94">
        <v>0</v>
      </c>
      <c r="R550" s="98">
        <v>0</v>
      </c>
      <c r="S550" s="98">
        <v>0</v>
      </c>
      <c r="T550" s="94">
        <v>2937.451</v>
      </c>
      <c r="U550" s="94">
        <v>7354.2759999999998</v>
      </c>
      <c r="V550" s="94">
        <v>-2937.451</v>
      </c>
      <c r="W550" s="94">
        <v>-7354.2759999999998</v>
      </c>
      <c r="X550" s="94">
        <v>0</v>
      </c>
      <c r="Y550" s="94">
        <v>0</v>
      </c>
      <c r="Z550" s="98">
        <v>0</v>
      </c>
      <c r="AA550" s="98">
        <v>0</v>
      </c>
      <c r="AB550" s="94">
        <v>0</v>
      </c>
      <c r="AC550" s="94">
        <v>0</v>
      </c>
      <c r="AD550" s="94">
        <v>0</v>
      </c>
      <c r="AE550" s="94">
        <v>0</v>
      </c>
      <c r="AF550" s="94">
        <v>0</v>
      </c>
      <c r="AG550" s="94">
        <v>0</v>
      </c>
      <c r="AH550" s="98">
        <v>0</v>
      </c>
      <c r="AI550" s="98">
        <v>0</v>
      </c>
      <c r="AJ550" s="94">
        <v>3970.1210000000001</v>
      </c>
      <c r="AK550" s="94">
        <v>11750.713</v>
      </c>
      <c r="AL550" s="94">
        <v>-3970.1210000000001</v>
      </c>
      <c r="AM550" s="94">
        <v>-11750.713</v>
      </c>
      <c r="AN550" s="94">
        <v>0</v>
      </c>
      <c r="AO550" s="94">
        <v>0</v>
      </c>
      <c r="AP550" s="94">
        <v>0</v>
      </c>
      <c r="AQ550" s="94">
        <v>0</v>
      </c>
      <c r="AR550" s="94">
        <v>225.96</v>
      </c>
      <c r="AS550" s="94">
        <v>565.71</v>
      </c>
      <c r="AT550" s="94">
        <v>-225.96</v>
      </c>
      <c r="AU550" s="94">
        <v>-565.71</v>
      </c>
      <c r="AV550" s="94">
        <v>0</v>
      </c>
      <c r="AW550" s="94">
        <v>0</v>
      </c>
      <c r="AX550" s="66">
        <v>0</v>
      </c>
      <c r="AY550" s="66">
        <v>0</v>
      </c>
      <c r="AZ550" s="66">
        <v>127.148</v>
      </c>
      <c r="BA550" s="66">
        <v>429.14223076923076</v>
      </c>
      <c r="BB550" s="66">
        <v>-127.148</v>
      </c>
      <c r="BC550" s="66">
        <v>-429.14223076923076</v>
      </c>
      <c r="BD550" s="66">
        <v>0</v>
      </c>
      <c r="BE550" s="67">
        <v>0</v>
      </c>
      <c r="BF550" s="59">
        <f t="shared" si="117"/>
        <v>0</v>
      </c>
      <c r="BG550" s="99"/>
      <c r="BH550" s="99"/>
      <c r="BI550" s="60">
        <f t="shared" si="130"/>
        <v>0</v>
      </c>
      <c r="BJ550" s="59">
        <f t="shared" si="118"/>
        <v>0</v>
      </c>
      <c r="BK550" s="69">
        <f t="shared" si="119"/>
        <v>0</v>
      </c>
      <c r="BL550" s="69">
        <f t="shared" si="119"/>
        <v>0</v>
      </c>
      <c r="BM550" s="69">
        <f t="shared" si="120"/>
        <v>0</v>
      </c>
      <c r="BN550" s="69">
        <f t="shared" si="121"/>
        <v>0</v>
      </c>
      <c r="BO550" s="69">
        <f t="shared" si="122"/>
        <v>0</v>
      </c>
      <c r="BP550" s="69">
        <f t="shared" si="123"/>
        <v>0</v>
      </c>
      <c r="BQ550" s="69">
        <f t="shared" si="124"/>
        <v>0</v>
      </c>
      <c r="BR550" s="69">
        <f t="shared" si="125"/>
        <v>0</v>
      </c>
      <c r="BS550" s="69">
        <f t="shared" si="126"/>
        <v>0</v>
      </c>
      <c r="BT550" s="69">
        <f t="shared" si="127"/>
        <v>0</v>
      </c>
      <c r="BU550" s="69">
        <f t="shared" si="128"/>
        <v>0</v>
      </c>
      <c r="BV550" s="83">
        <f t="shared" si="116"/>
        <v>0</v>
      </c>
    </row>
    <row r="551" spans="1:74" s="100" customFormat="1" ht="15" customHeight="1" x14ac:dyDescent="0.25">
      <c r="A551" s="90">
        <v>48</v>
      </c>
      <c r="B551" s="90">
        <v>0</v>
      </c>
      <c r="C551" s="90">
        <v>482803</v>
      </c>
      <c r="D551" s="90">
        <v>480032</v>
      </c>
      <c r="E551" s="97" t="s">
        <v>688</v>
      </c>
      <c r="F551" s="90" t="s">
        <v>710</v>
      </c>
      <c r="G551" s="56"/>
      <c r="H551" s="56"/>
      <c r="I551" s="98">
        <v>0</v>
      </c>
      <c r="J551" s="98">
        <v>0</v>
      </c>
      <c r="K551" s="65">
        <f t="shared" si="129"/>
        <v>0</v>
      </c>
      <c r="L551" s="94">
        <v>0</v>
      </c>
      <c r="M551" s="94">
        <v>0</v>
      </c>
      <c r="N551" s="94">
        <v>0</v>
      </c>
      <c r="O551" s="94">
        <v>0</v>
      </c>
      <c r="P551" s="94">
        <v>0</v>
      </c>
      <c r="Q551" s="94">
        <v>0</v>
      </c>
      <c r="R551" s="98">
        <v>0</v>
      </c>
      <c r="S551" s="98">
        <v>0</v>
      </c>
      <c r="T551" s="94">
        <v>0</v>
      </c>
      <c r="U551" s="94">
        <v>0</v>
      </c>
      <c r="V551" s="94">
        <v>0</v>
      </c>
      <c r="W551" s="94">
        <v>0</v>
      </c>
      <c r="X551" s="94">
        <v>0</v>
      </c>
      <c r="Y551" s="94">
        <v>0</v>
      </c>
      <c r="Z551" s="98">
        <v>0</v>
      </c>
      <c r="AA551" s="98">
        <v>0</v>
      </c>
      <c r="AB551" s="94">
        <v>0</v>
      </c>
      <c r="AC551" s="94">
        <v>0</v>
      </c>
      <c r="AD551" s="94">
        <v>0</v>
      </c>
      <c r="AE551" s="94">
        <v>0</v>
      </c>
      <c r="AF551" s="94">
        <v>0</v>
      </c>
      <c r="AG551" s="94">
        <v>0</v>
      </c>
      <c r="AH551" s="98">
        <v>0</v>
      </c>
      <c r="AI551" s="98">
        <v>0</v>
      </c>
      <c r="AJ551" s="94">
        <v>0</v>
      </c>
      <c r="AK551" s="94">
        <v>0</v>
      </c>
      <c r="AL551" s="94">
        <v>0</v>
      </c>
      <c r="AM551" s="94">
        <v>0</v>
      </c>
      <c r="AN551" s="94">
        <v>0</v>
      </c>
      <c r="AO551" s="94">
        <v>0</v>
      </c>
      <c r="AP551" s="94">
        <v>0</v>
      </c>
      <c r="AQ551" s="94">
        <v>0</v>
      </c>
      <c r="AR551" s="94">
        <v>0</v>
      </c>
      <c r="AS551" s="94">
        <v>0</v>
      </c>
      <c r="AT551" s="94">
        <v>0</v>
      </c>
      <c r="AU551" s="94">
        <v>0</v>
      </c>
      <c r="AV551" s="94">
        <v>0</v>
      </c>
      <c r="AW551" s="94">
        <v>0</v>
      </c>
      <c r="AX551" s="66">
        <v>0</v>
      </c>
      <c r="AY551" s="66">
        <v>0</v>
      </c>
      <c r="AZ551" s="66">
        <v>0</v>
      </c>
      <c r="BA551" s="66">
        <v>0</v>
      </c>
      <c r="BB551" s="66">
        <v>0</v>
      </c>
      <c r="BC551" s="66">
        <v>0</v>
      </c>
      <c r="BD551" s="66">
        <v>0</v>
      </c>
      <c r="BE551" s="67">
        <v>0</v>
      </c>
      <c r="BF551" s="59">
        <f t="shared" si="117"/>
        <v>0</v>
      </c>
      <c r="BG551" s="99"/>
      <c r="BH551" s="99"/>
      <c r="BI551" s="60">
        <f t="shared" si="130"/>
        <v>0</v>
      </c>
      <c r="BJ551" s="59">
        <f t="shared" si="118"/>
        <v>0</v>
      </c>
      <c r="BK551" s="69">
        <f t="shared" si="119"/>
        <v>0</v>
      </c>
      <c r="BL551" s="69">
        <f t="shared" si="119"/>
        <v>0</v>
      </c>
      <c r="BM551" s="69">
        <f t="shared" si="120"/>
        <v>0</v>
      </c>
      <c r="BN551" s="69">
        <f t="shared" si="121"/>
        <v>0</v>
      </c>
      <c r="BO551" s="69">
        <f t="shared" si="122"/>
        <v>0</v>
      </c>
      <c r="BP551" s="69">
        <f t="shared" si="123"/>
        <v>0</v>
      </c>
      <c r="BQ551" s="69">
        <f t="shared" si="124"/>
        <v>0</v>
      </c>
      <c r="BR551" s="69">
        <f t="shared" si="125"/>
        <v>0</v>
      </c>
      <c r="BS551" s="69">
        <f t="shared" si="126"/>
        <v>0</v>
      </c>
      <c r="BT551" s="69">
        <f t="shared" si="127"/>
        <v>0</v>
      </c>
      <c r="BU551" s="69">
        <f t="shared" si="128"/>
        <v>0</v>
      </c>
      <c r="BV551" s="83">
        <f t="shared" si="116"/>
        <v>0</v>
      </c>
    </row>
    <row r="552" spans="1:74" s="100" customFormat="1" x14ac:dyDescent="0.25">
      <c r="A552" s="90">
        <v>48</v>
      </c>
      <c r="B552" s="90">
        <v>0</v>
      </c>
      <c r="C552" s="90">
        <v>483806</v>
      </c>
      <c r="D552" s="90">
        <v>483204</v>
      </c>
      <c r="E552" s="97" t="s">
        <v>711</v>
      </c>
      <c r="F552" s="90" t="s">
        <v>708</v>
      </c>
      <c r="G552" s="56"/>
      <c r="H552" s="56"/>
      <c r="I552" s="98">
        <v>0</v>
      </c>
      <c r="J552" s="98">
        <v>0</v>
      </c>
      <c r="K552" s="65">
        <f t="shared" si="129"/>
        <v>0</v>
      </c>
      <c r="L552" s="94">
        <v>1925.1179999999999</v>
      </c>
      <c r="M552" s="94">
        <v>3124.7159999999999</v>
      </c>
      <c r="N552" s="94">
        <v>-1925.1179999999999</v>
      </c>
      <c r="O552" s="94">
        <v>-3124.7159999999999</v>
      </c>
      <c r="P552" s="94">
        <v>0</v>
      </c>
      <c r="Q552" s="94">
        <v>0</v>
      </c>
      <c r="R552" s="98">
        <v>0</v>
      </c>
      <c r="S552" s="98">
        <v>0</v>
      </c>
      <c r="T552" s="94">
        <v>3260.8429999999998</v>
      </c>
      <c r="U552" s="94">
        <v>4239.9920000000002</v>
      </c>
      <c r="V552" s="94">
        <v>-3260.8429999999998</v>
      </c>
      <c r="W552" s="94">
        <v>-4239.9920000000002</v>
      </c>
      <c r="X552" s="94">
        <v>0</v>
      </c>
      <c r="Y552" s="94">
        <v>0</v>
      </c>
      <c r="Z552" s="98">
        <v>0</v>
      </c>
      <c r="AA552" s="98">
        <v>0</v>
      </c>
      <c r="AB552" s="94">
        <v>872.59199999999998</v>
      </c>
      <c r="AC552" s="94">
        <v>877.71199999999999</v>
      </c>
      <c r="AD552" s="94">
        <v>-872.59199999999998</v>
      </c>
      <c r="AE552" s="94">
        <v>-877.71199999999999</v>
      </c>
      <c r="AF552" s="94">
        <v>0</v>
      </c>
      <c r="AG552" s="94">
        <v>0</v>
      </c>
      <c r="AH552" s="98">
        <v>0</v>
      </c>
      <c r="AI552" s="98">
        <v>0</v>
      </c>
      <c r="AJ552" s="94">
        <v>6208.4129999999996</v>
      </c>
      <c r="AK552" s="94">
        <v>8582.4989999999998</v>
      </c>
      <c r="AL552" s="94">
        <v>-6208.4129999999996</v>
      </c>
      <c r="AM552" s="94">
        <v>-8582.4989999999998</v>
      </c>
      <c r="AN552" s="94">
        <v>0</v>
      </c>
      <c r="AO552" s="94">
        <v>0</v>
      </c>
      <c r="AP552" s="94">
        <v>0</v>
      </c>
      <c r="AQ552" s="94">
        <v>0</v>
      </c>
      <c r="AR552" s="94">
        <v>232.92</v>
      </c>
      <c r="AS552" s="94">
        <v>302.86</v>
      </c>
      <c r="AT552" s="94">
        <v>-232.92</v>
      </c>
      <c r="AU552" s="94">
        <v>-302.86</v>
      </c>
      <c r="AV552" s="94">
        <v>0</v>
      </c>
      <c r="AW552" s="94">
        <v>0</v>
      </c>
      <c r="AX552" s="66">
        <v>0</v>
      </c>
      <c r="AY552" s="66">
        <v>0</v>
      </c>
      <c r="AZ552" s="66">
        <v>137.50842857142857</v>
      </c>
      <c r="BA552" s="66">
        <v>223.19399999999999</v>
      </c>
      <c r="BB552" s="66">
        <v>-137.50842857142857</v>
      </c>
      <c r="BC552" s="66">
        <v>-223.19399999999999</v>
      </c>
      <c r="BD552" s="66">
        <v>0</v>
      </c>
      <c r="BE552" s="67">
        <v>0</v>
      </c>
      <c r="BF552" s="59">
        <f t="shared" si="117"/>
        <v>0</v>
      </c>
      <c r="BG552" s="99"/>
      <c r="BH552" s="99"/>
      <c r="BI552" s="60">
        <f t="shared" si="130"/>
        <v>0</v>
      </c>
      <c r="BJ552" s="59">
        <f t="shared" si="118"/>
        <v>0</v>
      </c>
      <c r="BK552" s="69">
        <f t="shared" si="119"/>
        <v>0</v>
      </c>
      <c r="BL552" s="69">
        <f t="shared" si="119"/>
        <v>0</v>
      </c>
      <c r="BM552" s="69">
        <f t="shared" si="120"/>
        <v>0</v>
      </c>
      <c r="BN552" s="69">
        <f t="shared" si="121"/>
        <v>0</v>
      </c>
      <c r="BO552" s="69">
        <f t="shared" si="122"/>
        <v>0</v>
      </c>
      <c r="BP552" s="69">
        <f t="shared" si="123"/>
        <v>0</v>
      </c>
      <c r="BQ552" s="69">
        <f t="shared" si="124"/>
        <v>0</v>
      </c>
      <c r="BR552" s="69">
        <f t="shared" si="125"/>
        <v>0</v>
      </c>
      <c r="BS552" s="69">
        <f t="shared" si="126"/>
        <v>0</v>
      </c>
      <c r="BT552" s="69">
        <f t="shared" si="127"/>
        <v>0</v>
      </c>
      <c r="BU552" s="69">
        <f t="shared" si="128"/>
        <v>0</v>
      </c>
      <c r="BV552" s="83">
        <f t="shared" si="116"/>
        <v>0</v>
      </c>
    </row>
    <row r="553" spans="1:74" s="100" customFormat="1" x14ac:dyDescent="0.25">
      <c r="A553" s="90">
        <v>48</v>
      </c>
      <c r="B553" s="90">
        <v>0</v>
      </c>
      <c r="C553" s="90">
        <v>482409</v>
      </c>
      <c r="D553" s="90">
        <v>482201</v>
      </c>
      <c r="E553" s="97" t="s">
        <v>698</v>
      </c>
      <c r="F553" s="90" t="s">
        <v>712</v>
      </c>
      <c r="G553" s="56"/>
      <c r="H553" s="56"/>
      <c r="I553" s="98">
        <v>0</v>
      </c>
      <c r="J553" s="98">
        <v>0</v>
      </c>
      <c r="K553" s="65">
        <f t="shared" si="129"/>
        <v>0</v>
      </c>
      <c r="L553" s="94">
        <v>0</v>
      </c>
      <c r="M553" s="94">
        <v>0</v>
      </c>
      <c r="N553" s="94">
        <v>0</v>
      </c>
      <c r="O553" s="94">
        <v>0</v>
      </c>
      <c r="P553" s="94">
        <v>0</v>
      </c>
      <c r="Q553" s="94">
        <v>0</v>
      </c>
      <c r="R553" s="98">
        <v>0</v>
      </c>
      <c r="S553" s="98">
        <v>0</v>
      </c>
      <c r="T553" s="94">
        <v>0</v>
      </c>
      <c r="U553" s="94">
        <v>0</v>
      </c>
      <c r="V553" s="94">
        <v>0</v>
      </c>
      <c r="W553" s="94">
        <v>0</v>
      </c>
      <c r="X553" s="94">
        <v>0</v>
      </c>
      <c r="Y553" s="94">
        <v>0</v>
      </c>
      <c r="Z553" s="98">
        <v>0</v>
      </c>
      <c r="AA553" s="98">
        <v>0</v>
      </c>
      <c r="AB553" s="94">
        <v>0</v>
      </c>
      <c r="AC553" s="94">
        <v>0</v>
      </c>
      <c r="AD553" s="94">
        <v>0</v>
      </c>
      <c r="AE553" s="94">
        <v>0</v>
      </c>
      <c r="AF553" s="94">
        <v>0</v>
      </c>
      <c r="AG553" s="94">
        <v>0</v>
      </c>
      <c r="AH553" s="98">
        <v>0</v>
      </c>
      <c r="AI553" s="98">
        <v>0</v>
      </c>
      <c r="AJ553" s="94">
        <v>0</v>
      </c>
      <c r="AK553" s="94">
        <v>0</v>
      </c>
      <c r="AL553" s="94">
        <v>0</v>
      </c>
      <c r="AM553" s="94">
        <v>0</v>
      </c>
      <c r="AN553" s="94">
        <v>0</v>
      </c>
      <c r="AO553" s="94">
        <v>0</v>
      </c>
      <c r="AP553" s="94">
        <v>0</v>
      </c>
      <c r="AQ553" s="94">
        <v>0</v>
      </c>
      <c r="AR553" s="94">
        <v>0</v>
      </c>
      <c r="AS553" s="94">
        <v>0</v>
      </c>
      <c r="AT553" s="94">
        <v>0</v>
      </c>
      <c r="AU553" s="94">
        <v>0</v>
      </c>
      <c r="AV553" s="94">
        <v>0</v>
      </c>
      <c r="AW553" s="94">
        <v>0</v>
      </c>
      <c r="AX553" s="66">
        <v>0</v>
      </c>
      <c r="AY553" s="66">
        <v>0</v>
      </c>
      <c r="AZ553" s="66">
        <v>0</v>
      </c>
      <c r="BA553" s="66">
        <v>0</v>
      </c>
      <c r="BB553" s="66">
        <v>0</v>
      </c>
      <c r="BC553" s="66">
        <v>0</v>
      </c>
      <c r="BD553" s="66">
        <v>0</v>
      </c>
      <c r="BE553" s="67">
        <v>0</v>
      </c>
      <c r="BF553" s="59">
        <f t="shared" si="117"/>
        <v>0</v>
      </c>
      <c r="BG553" s="99"/>
      <c r="BH553" s="99"/>
      <c r="BI553" s="60">
        <f t="shared" si="130"/>
        <v>0</v>
      </c>
      <c r="BJ553" s="59">
        <f t="shared" si="118"/>
        <v>0</v>
      </c>
      <c r="BK553" s="69">
        <f t="shared" si="119"/>
        <v>0</v>
      </c>
      <c r="BL553" s="69">
        <f t="shared" si="119"/>
        <v>0</v>
      </c>
      <c r="BM553" s="69">
        <f t="shared" si="120"/>
        <v>0</v>
      </c>
      <c r="BN553" s="69">
        <f t="shared" si="121"/>
        <v>0</v>
      </c>
      <c r="BO553" s="69">
        <f t="shared" si="122"/>
        <v>0</v>
      </c>
      <c r="BP553" s="69">
        <f t="shared" si="123"/>
        <v>0</v>
      </c>
      <c r="BQ553" s="69">
        <f t="shared" si="124"/>
        <v>0</v>
      </c>
      <c r="BR553" s="69">
        <f t="shared" si="125"/>
        <v>0</v>
      </c>
      <c r="BS553" s="69">
        <f t="shared" si="126"/>
        <v>0</v>
      </c>
      <c r="BT553" s="69">
        <f t="shared" si="127"/>
        <v>0</v>
      </c>
      <c r="BU553" s="69">
        <f t="shared" si="128"/>
        <v>0</v>
      </c>
      <c r="BV553" s="83">
        <f t="shared" si="116"/>
        <v>0</v>
      </c>
    </row>
    <row r="554" spans="1:74" s="100" customFormat="1" x14ac:dyDescent="0.25">
      <c r="A554" s="90">
        <v>48</v>
      </c>
      <c r="B554" s="90">
        <v>0</v>
      </c>
      <c r="C554" s="90">
        <v>493304</v>
      </c>
      <c r="D554" s="90">
        <v>493102</v>
      </c>
      <c r="E554" s="97" t="s">
        <v>713</v>
      </c>
      <c r="F554" s="90" t="s">
        <v>714</v>
      </c>
      <c r="G554" s="56"/>
      <c r="H554" s="56"/>
      <c r="I554" s="98">
        <v>0</v>
      </c>
      <c r="J554" s="98">
        <v>0</v>
      </c>
      <c r="K554" s="65">
        <f t="shared" si="129"/>
        <v>0</v>
      </c>
      <c r="L554" s="94">
        <v>0</v>
      </c>
      <c r="M554" s="94">
        <v>0</v>
      </c>
      <c r="N554" s="94">
        <v>0</v>
      </c>
      <c r="O554" s="94">
        <v>0</v>
      </c>
      <c r="P554" s="94">
        <v>0</v>
      </c>
      <c r="Q554" s="94">
        <v>0</v>
      </c>
      <c r="R554" s="98">
        <v>0</v>
      </c>
      <c r="S554" s="98">
        <v>0</v>
      </c>
      <c r="T554" s="94">
        <v>0</v>
      </c>
      <c r="U554" s="94">
        <v>0</v>
      </c>
      <c r="V554" s="94">
        <v>0</v>
      </c>
      <c r="W554" s="94">
        <v>0</v>
      </c>
      <c r="X554" s="94">
        <v>0</v>
      </c>
      <c r="Y554" s="94">
        <v>0</v>
      </c>
      <c r="Z554" s="98">
        <v>0</v>
      </c>
      <c r="AA554" s="98">
        <v>0</v>
      </c>
      <c r="AB554" s="94">
        <v>0</v>
      </c>
      <c r="AC554" s="94">
        <v>0</v>
      </c>
      <c r="AD554" s="94">
        <v>0</v>
      </c>
      <c r="AE554" s="94">
        <v>0</v>
      </c>
      <c r="AF554" s="94">
        <v>0</v>
      </c>
      <c r="AG554" s="94">
        <v>0</v>
      </c>
      <c r="AH554" s="98">
        <v>0</v>
      </c>
      <c r="AI554" s="98">
        <v>0</v>
      </c>
      <c r="AJ554" s="94">
        <v>1.056</v>
      </c>
      <c r="AK554" s="94">
        <v>1.056</v>
      </c>
      <c r="AL554" s="94">
        <v>-1.056</v>
      </c>
      <c r="AM554" s="94">
        <v>-1.056</v>
      </c>
      <c r="AN554" s="94">
        <v>0</v>
      </c>
      <c r="AO554" s="94">
        <v>0</v>
      </c>
      <c r="AP554" s="94">
        <v>0</v>
      </c>
      <c r="AQ554" s="94">
        <v>0</v>
      </c>
      <c r="AR554" s="94">
        <v>0</v>
      </c>
      <c r="AS554" s="94">
        <v>0</v>
      </c>
      <c r="AT554" s="94">
        <v>0</v>
      </c>
      <c r="AU554" s="94">
        <v>0</v>
      </c>
      <c r="AV554" s="94">
        <v>0</v>
      </c>
      <c r="AW554" s="94">
        <v>0</v>
      </c>
      <c r="AX554" s="66">
        <v>0</v>
      </c>
      <c r="AY554" s="66">
        <v>0</v>
      </c>
      <c r="AZ554" s="66">
        <v>0</v>
      </c>
      <c r="BA554" s="66">
        <v>0</v>
      </c>
      <c r="BB554" s="66">
        <v>0</v>
      </c>
      <c r="BC554" s="66">
        <v>0</v>
      </c>
      <c r="BD554" s="66">
        <v>0</v>
      </c>
      <c r="BE554" s="67">
        <v>0</v>
      </c>
      <c r="BF554" s="59">
        <f t="shared" si="117"/>
        <v>0</v>
      </c>
      <c r="BG554" s="99"/>
      <c r="BH554" s="99"/>
      <c r="BI554" s="60">
        <f t="shared" si="130"/>
        <v>0</v>
      </c>
      <c r="BJ554" s="59">
        <f t="shared" si="118"/>
        <v>0</v>
      </c>
      <c r="BK554" s="69">
        <f t="shared" si="119"/>
        <v>0</v>
      </c>
      <c r="BL554" s="69">
        <f t="shared" si="119"/>
        <v>0</v>
      </c>
      <c r="BM554" s="69">
        <f t="shared" si="120"/>
        <v>0</v>
      </c>
      <c r="BN554" s="69">
        <f t="shared" si="121"/>
        <v>0</v>
      </c>
      <c r="BO554" s="69">
        <f t="shared" si="122"/>
        <v>0</v>
      </c>
      <c r="BP554" s="69">
        <f t="shared" si="123"/>
        <v>0</v>
      </c>
      <c r="BQ554" s="69">
        <f t="shared" si="124"/>
        <v>0</v>
      </c>
      <c r="BR554" s="69">
        <f t="shared" si="125"/>
        <v>0</v>
      </c>
      <c r="BS554" s="69">
        <f t="shared" si="126"/>
        <v>0</v>
      </c>
      <c r="BT554" s="69">
        <f t="shared" si="127"/>
        <v>0</v>
      </c>
      <c r="BU554" s="69">
        <f t="shared" si="128"/>
        <v>0</v>
      </c>
      <c r="BV554" s="83">
        <f t="shared" si="116"/>
        <v>0</v>
      </c>
    </row>
    <row r="555" spans="1:74" s="100" customFormat="1" x14ac:dyDescent="0.25">
      <c r="A555" s="90">
        <v>48</v>
      </c>
      <c r="B555" s="90">
        <v>0</v>
      </c>
      <c r="C555" s="90">
        <v>454201</v>
      </c>
      <c r="D555" s="90">
        <v>482004</v>
      </c>
      <c r="E555" s="97" t="s">
        <v>595</v>
      </c>
      <c r="F555" s="90" t="s">
        <v>682</v>
      </c>
      <c r="G555" s="56"/>
      <c r="H555" s="56"/>
      <c r="I555" s="98">
        <v>40996.025999999998</v>
      </c>
      <c r="J555" s="98">
        <v>312316.95699999999</v>
      </c>
      <c r="K555" s="65">
        <f t="shared" si="129"/>
        <v>353312.98300000001</v>
      </c>
      <c r="L555" s="94">
        <v>203465.04399999999</v>
      </c>
      <c r="M555" s="94">
        <v>1278007.6540000001</v>
      </c>
      <c r="N555" s="94">
        <v>-162469.01800000001</v>
      </c>
      <c r="O555" s="94">
        <v>-965690.69700000004</v>
      </c>
      <c r="P555" s="94">
        <v>20.149999999999999</v>
      </c>
      <c r="Q555" s="94">
        <v>24.44</v>
      </c>
      <c r="R555" s="98">
        <v>96417.900999999998</v>
      </c>
      <c r="S555" s="98">
        <v>465423.81</v>
      </c>
      <c r="T555" s="94">
        <v>421721.39299999998</v>
      </c>
      <c r="U555" s="94">
        <v>1896932.7609999999</v>
      </c>
      <c r="V555" s="94">
        <v>-325303.49200000003</v>
      </c>
      <c r="W555" s="94">
        <v>-1431508.9509999999</v>
      </c>
      <c r="X555" s="94">
        <v>22.86</v>
      </c>
      <c r="Y555" s="94">
        <v>24.54</v>
      </c>
      <c r="Z555" s="98">
        <v>201.04</v>
      </c>
      <c r="AA555" s="98">
        <v>202.32</v>
      </c>
      <c r="AB555" s="94">
        <v>310.60599999999999</v>
      </c>
      <c r="AC555" s="94">
        <v>373.43</v>
      </c>
      <c r="AD555" s="94">
        <v>-109.566</v>
      </c>
      <c r="AE555" s="94">
        <v>-171.11</v>
      </c>
      <c r="AF555" s="94">
        <v>64.73</v>
      </c>
      <c r="AG555" s="94">
        <v>54.18</v>
      </c>
      <c r="AH555" s="98">
        <v>96989.175000000003</v>
      </c>
      <c r="AI555" s="98">
        <v>466365.02399999998</v>
      </c>
      <c r="AJ555" s="94">
        <v>427594.78100000002</v>
      </c>
      <c r="AK555" s="94">
        <v>1903822.84</v>
      </c>
      <c r="AL555" s="94">
        <v>-330605.60600000003</v>
      </c>
      <c r="AM555" s="94">
        <v>-1437457.8160000001</v>
      </c>
      <c r="AN555" s="94">
        <v>22.68</v>
      </c>
      <c r="AO555" s="94">
        <v>24.5</v>
      </c>
      <c r="AP555" s="94">
        <v>1175.83</v>
      </c>
      <c r="AQ555" s="94">
        <v>5675.9</v>
      </c>
      <c r="AR555" s="94">
        <v>5142.9399999999996</v>
      </c>
      <c r="AS555" s="94">
        <v>23133.33</v>
      </c>
      <c r="AT555" s="94">
        <v>-3967.11</v>
      </c>
      <c r="AU555" s="94">
        <v>-17457.43</v>
      </c>
      <c r="AV555" s="94">
        <v>22.86</v>
      </c>
      <c r="AW555" s="94">
        <v>24.54</v>
      </c>
      <c r="AX555" s="66">
        <v>499.95153658536583</v>
      </c>
      <c r="AY555" s="66">
        <v>3808.7433780487804</v>
      </c>
      <c r="AZ555" s="66">
        <v>2481.2810243902441</v>
      </c>
      <c r="BA555" s="66">
        <v>15585.459195121952</v>
      </c>
      <c r="BB555" s="66">
        <v>-1981.3294878048782</v>
      </c>
      <c r="BC555" s="66">
        <v>-11776.715817073171</v>
      </c>
      <c r="BD555" s="66">
        <v>20.148928383000271</v>
      </c>
      <c r="BE555" s="67">
        <v>24.437800198026043</v>
      </c>
      <c r="BF555" s="59">
        <f t="shared" si="117"/>
        <v>0</v>
      </c>
      <c r="BG555" s="99"/>
      <c r="BH555" s="99"/>
      <c r="BI555" s="60">
        <f t="shared" si="130"/>
        <v>131284.14456022944</v>
      </c>
      <c r="BJ555" s="59">
        <f t="shared" si="118"/>
        <v>131284.14456022944</v>
      </c>
      <c r="BK555" s="69">
        <f t="shared" si="119"/>
        <v>15233.315679709751</v>
      </c>
      <c r="BL555" s="69">
        <f t="shared" si="119"/>
        <v>116050.82888051968</v>
      </c>
      <c r="BM555" s="69">
        <f t="shared" si="120"/>
        <v>7743.8764955103507</v>
      </c>
      <c r="BN555" s="69">
        <f t="shared" si="121"/>
        <v>7743.8764955103507</v>
      </c>
      <c r="BO555" s="69">
        <f t="shared" si="122"/>
        <v>0</v>
      </c>
      <c r="BP555" s="69">
        <f t="shared" si="123"/>
        <v>58994.594804423657</v>
      </c>
      <c r="BQ555" s="69">
        <f t="shared" si="124"/>
        <v>58994.594804423657</v>
      </c>
      <c r="BR555" s="69">
        <f t="shared" si="125"/>
        <v>0</v>
      </c>
      <c r="BS555" s="69">
        <f t="shared" si="126"/>
        <v>7489.4391841994002</v>
      </c>
      <c r="BT555" s="69">
        <f t="shared" si="127"/>
        <v>57056.234076096021</v>
      </c>
      <c r="BU555" s="69">
        <f t="shared" si="128"/>
        <v>64545.673260295422</v>
      </c>
      <c r="BV555" s="83">
        <f t="shared" si="116"/>
        <v>0</v>
      </c>
    </row>
    <row r="556" spans="1:74" s="100" customFormat="1" x14ac:dyDescent="0.25">
      <c r="A556" s="90">
        <v>48</v>
      </c>
      <c r="B556" s="90">
        <v>0</v>
      </c>
      <c r="C556" s="90">
        <v>480009</v>
      </c>
      <c r="D556" s="90">
        <v>490814</v>
      </c>
      <c r="E556" s="97" t="s">
        <v>696</v>
      </c>
      <c r="F556" s="90" t="s">
        <v>715</v>
      </c>
      <c r="G556" s="56"/>
      <c r="H556" s="56"/>
      <c r="I556" s="98">
        <v>0</v>
      </c>
      <c r="J556" s="98">
        <v>0</v>
      </c>
      <c r="K556" s="65">
        <f t="shared" si="129"/>
        <v>0</v>
      </c>
      <c r="L556" s="94">
        <v>20780.446</v>
      </c>
      <c r="M556" s="94">
        <v>24034.966</v>
      </c>
      <c r="N556" s="94">
        <v>-20780.446</v>
      </c>
      <c r="O556" s="94">
        <v>-24034.966</v>
      </c>
      <c r="P556" s="94">
        <v>0</v>
      </c>
      <c r="Q556" s="94">
        <v>0</v>
      </c>
      <c r="R556" s="98">
        <v>0</v>
      </c>
      <c r="S556" s="98">
        <v>0</v>
      </c>
      <c r="T556" s="94">
        <v>28745.064999999999</v>
      </c>
      <c r="U556" s="94">
        <v>25621.416000000001</v>
      </c>
      <c r="V556" s="94">
        <v>-28745.064999999999</v>
      </c>
      <c r="W556" s="94">
        <v>-25621.416000000001</v>
      </c>
      <c r="X556" s="94">
        <v>0</v>
      </c>
      <c r="Y556" s="94">
        <v>0</v>
      </c>
      <c r="Z556" s="98">
        <v>0</v>
      </c>
      <c r="AA556" s="98">
        <v>0</v>
      </c>
      <c r="AB556" s="94">
        <v>0</v>
      </c>
      <c r="AC556" s="94">
        <v>0</v>
      </c>
      <c r="AD556" s="94">
        <v>0</v>
      </c>
      <c r="AE556" s="94">
        <v>0</v>
      </c>
      <c r="AF556" s="94">
        <v>0</v>
      </c>
      <c r="AG556" s="94">
        <v>0</v>
      </c>
      <c r="AH556" s="98">
        <v>0</v>
      </c>
      <c r="AI556" s="98">
        <v>0</v>
      </c>
      <c r="AJ556" s="94">
        <v>28761.597000000002</v>
      </c>
      <c r="AK556" s="94">
        <v>25625.067999999999</v>
      </c>
      <c r="AL556" s="94">
        <v>-28761.597000000002</v>
      </c>
      <c r="AM556" s="94">
        <v>-25625.067999999999</v>
      </c>
      <c r="AN556" s="94">
        <v>0</v>
      </c>
      <c r="AO556" s="94">
        <v>0</v>
      </c>
      <c r="AP556" s="94">
        <v>0</v>
      </c>
      <c r="AQ556" s="94">
        <v>0</v>
      </c>
      <c r="AR556" s="94">
        <v>2053.2199999999998</v>
      </c>
      <c r="AS556" s="94">
        <v>1830.1</v>
      </c>
      <c r="AT556" s="94">
        <v>-2053.2199999999998</v>
      </c>
      <c r="AU556" s="94">
        <v>-1830.1</v>
      </c>
      <c r="AV556" s="94">
        <v>0</v>
      </c>
      <c r="AW556" s="94">
        <v>0</v>
      </c>
      <c r="AX556" s="66">
        <v>0</v>
      </c>
      <c r="AY556" s="66">
        <v>0</v>
      </c>
      <c r="AZ556" s="66">
        <v>1484.3175714285715</v>
      </c>
      <c r="BA556" s="66">
        <v>1716.7832857142857</v>
      </c>
      <c r="BB556" s="66">
        <v>-1484.3175714285715</v>
      </c>
      <c r="BC556" s="66">
        <v>-1716.7832857142857</v>
      </c>
      <c r="BD556" s="66">
        <v>0</v>
      </c>
      <c r="BE556" s="67">
        <v>0</v>
      </c>
      <c r="BF556" s="59">
        <f t="shared" si="117"/>
        <v>0</v>
      </c>
      <c r="BG556" s="99"/>
      <c r="BH556" s="99"/>
      <c r="BI556" s="60">
        <f t="shared" si="130"/>
        <v>0</v>
      </c>
      <c r="BJ556" s="59">
        <f t="shared" si="118"/>
        <v>0</v>
      </c>
      <c r="BK556" s="69">
        <f t="shared" si="119"/>
        <v>0</v>
      </c>
      <c r="BL556" s="69">
        <f t="shared" si="119"/>
        <v>0</v>
      </c>
      <c r="BM556" s="69">
        <f t="shared" si="120"/>
        <v>0</v>
      </c>
      <c r="BN556" s="69">
        <f t="shared" si="121"/>
        <v>0</v>
      </c>
      <c r="BO556" s="69">
        <f t="shared" si="122"/>
        <v>0</v>
      </c>
      <c r="BP556" s="69">
        <f t="shared" si="123"/>
        <v>0</v>
      </c>
      <c r="BQ556" s="69">
        <f t="shared" si="124"/>
        <v>0</v>
      </c>
      <c r="BR556" s="69">
        <f t="shared" si="125"/>
        <v>0</v>
      </c>
      <c r="BS556" s="69">
        <f t="shared" si="126"/>
        <v>0</v>
      </c>
      <c r="BT556" s="69">
        <f t="shared" si="127"/>
        <v>0</v>
      </c>
      <c r="BU556" s="69">
        <f t="shared" si="128"/>
        <v>0</v>
      </c>
      <c r="BV556" s="83">
        <f t="shared" si="116"/>
        <v>0</v>
      </c>
    </row>
    <row r="557" spans="1:74" s="100" customFormat="1" x14ac:dyDescent="0.25">
      <c r="A557" s="90">
        <v>48</v>
      </c>
      <c r="B557" s="90">
        <v>0</v>
      </c>
      <c r="C557" s="90">
        <v>493102</v>
      </c>
      <c r="D557" s="90">
        <v>482004</v>
      </c>
      <c r="E557" s="97" t="s">
        <v>714</v>
      </c>
      <c r="F557" s="90" t="s">
        <v>682</v>
      </c>
      <c r="G557" s="56"/>
      <c r="H557" s="56"/>
      <c r="I557" s="98">
        <v>37748.815999999999</v>
      </c>
      <c r="J557" s="98">
        <v>21623.114000000001</v>
      </c>
      <c r="K557" s="65">
        <f t="shared" si="129"/>
        <v>59371.93</v>
      </c>
      <c r="L557" s="94">
        <v>156554.15</v>
      </c>
      <c r="M557" s="94">
        <v>93854.138000000006</v>
      </c>
      <c r="N557" s="94">
        <v>-118805.334</v>
      </c>
      <c r="O557" s="94">
        <v>-72231.024000000005</v>
      </c>
      <c r="P557" s="94">
        <v>24.11</v>
      </c>
      <c r="Q557" s="94">
        <v>23.04</v>
      </c>
      <c r="R557" s="98">
        <v>51313.485999999997</v>
      </c>
      <c r="S557" s="98">
        <v>35585.544000000002</v>
      </c>
      <c r="T557" s="94">
        <v>213033.81299999999</v>
      </c>
      <c r="U557" s="94">
        <v>150702.95000000001</v>
      </c>
      <c r="V557" s="94">
        <v>-161720.32699999999</v>
      </c>
      <c r="W557" s="94">
        <v>-115117.406</v>
      </c>
      <c r="X557" s="94">
        <v>24.09</v>
      </c>
      <c r="Y557" s="94">
        <v>23.61</v>
      </c>
      <c r="Z557" s="98">
        <v>0</v>
      </c>
      <c r="AA557" s="98">
        <v>0</v>
      </c>
      <c r="AB557" s="94">
        <v>0</v>
      </c>
      <c r="AC557" s="94">
        <v>50.6</v>
      </c>
      <c r="AD557" s="94">
        <v>0</v>
      </c>
      <c r="AE557" s="94">
        <v>-50.6</v>
      </c>
      <c r="AF557" s="94">
        <v>0</v>
      </c>
      <c r="AG557" s="94">
        <v>0</v>
      </c>
      <c r="AH557" s="98">
        <v>52791.006999999998</v>
      </c>
      <c r="AI557" s="98">
        <v>36202.506000000001</v>
      </c>
      <c r="AJ557" s="94">
        <v>222945.93400000001</v>
      </c>
      <c r="AK557" s="94">
        <v>155773.94699999999</v>
      </c>
      <c r="AL557" s="94">
        <v>-170154.927</v>
      </c>
      <c r="AM557" s="94">
        <v>-119571.44100000001</v>
      </c>
      <c r="AN557" s="94">
        <v>23.68</v>
      </c>
      <c r="AO557" s="94">
        <v>23.24</v>
      </c>
      <c r="AP557" s="94">
        <v>1710.45</v>
      </c>
      <c r="AQ557" s="94">
        <v>1186.18</v>
      </c>
      <c r="AR557" s="94">
        <v>7101.13</v>
      </c>
      <c r="AS557" s="94">
        <v>5023.43</v>
      </c>
      <c r="AT557" s="94">
        <v>-5390.68</v>
      </c>
      <c r="AU557" s="94">
        <v>-3837.25</v>
      </c>
      <c r="AV557" s="94">
        <v>24.09</v>
      </c>
      <c r="AW557" s="94">
        <v>23.61</v>
      </c>
      <c r="AX557" s="66">
        <v>1258.2938666666666</v>
      </c>
      <c r="AY557" s="66">
        <v>720.77046666666672</v>
      </c>
      <c r="AZ557" s="66">
        <v>5218.4716666666664</v>
      </c>
      <c r="BA557" s="66">
        <v>3128.4712666666669</v>
      </c>
      <c r="BB557" s="66">
        <v>-3960.1777999999995</v>
      </c>
      <c r="BC557" s="66">
        <v>-2407.7008000000001</v>
      </c>
      <c r="BD557" s="66">
        <v>24.112306189264228</v>
      </c>
      <c r="BE557" s="67">
        <v>23.039063019256538</v>
      </c>
      <c r="BF557" s="59">
        <f t="shared" si="117"/>
        <v>0</v>
      </c>
      <c r="BG557" s="99"/>
      <c r="BH557" s="99"/>
      <c r="BI557" s="60">
        <f t="shared" si="130"/>
        <v>22061.439618650591</v>
      </c>
      <c r="BJ557" s="59">
        <f t="shared" si="118"/>
        <v>22061.439618650591</v>
      </c>
      <c r="BK557" s="69">
        <f t="shared" si="119"/>
        <v>14026.716410592537</v>
      </c>
      <c r="BL557" s="69">
        <f t="shared" si="119"/>
        <v>8034.7232080580552</v>
      </c>
      <c r="BM557" s="69">
        <f t="shared" si="120"/>
        <v>7130.5001356898611</v>
      </c>
      <c r="BN557" s="69">
        <f t="shared" si="121"/>
        <v>7130.5001356898611</v>
      </c>
      <c r="BO557" s="69">
        <f t="shared" si="122"/>
        <v>0</v>
      </c>
      <c r="BP557" s="69">
        <f t="shared" si="123"/>
        <v>4084.4623394555565</v>
      </c>
      <c r="BQ557" s="69">
        <f t="shared" si="124"/>
        <v>4084.4623394555565</v>
      </c>
      <c r="BR557" s="69">
        <f t="shared" si="125"/>
        <v>0</v>
      </c>
      <c r="BS557" s="69">
        <f t="shared" si="126"/>
        <v>6896.2162749026757</v>
      </c>
      <c r="BT557" s="69">
        <f t="shared" si="127"/>
        <v>3950.2608686024987</v>
      </c>
      <c r="BU557" s="69">
        <f t="shared" si="128"/>
        <v>10846.477143505173</v>
      </c>
      <c r="BV557" s="83">
        <f t="shared" si="116"/>
        <v>0</v>
      </c>
    </row>
    <row r="558" spans="1:74" s="100" customFormat="1" x14ac:dyDescent="0.25">
      <c r="A558" s="90">
        <v>48</v>
      </c>
      <c r="B558" s="90">
        <v>0</v>
      </c>
      <c r="C558" s="90">
        <v>485958</v>
      </c>
      <c r="D558" s="90">
        <v>485905</v>
      </c>
      <c r="E558" s="97" t="s">
        <v>705</v>
      </c>
      <c r="F558" s="90" t="s">
        <v>716</v>
      </c>
      <c r="G558" s="56"/>
      <c r="H558" s="56"/>
      <c r="I558" s="98">
        <v>0</v>
      </c>
      <c r="J558" s="98">
        <v>0</v>
      </c>
      <c r="K558" s="65">
        <f t="shared" si="129"/>
        <v>0</v>
      </c>
      <c r="L558" s="94">
        <v>0</v>
      </c>
      <c r="M558" s="94">
        <v>0</v>
      </c>
      <c r="N558" s="94">
        <v>0</v>
      </c>
      <c r="O558" s="94">
        <v>0</v>
      </c>
      <c r="P558" s="94">
        <v>0</v>
      </c>
      <c r="Q558" s="94">
        <v>0</v>
      </c>
      <c r="R558" s="98">
        <v>0</v>
      </c>
      <c r="S558" s="98">
        <v>0</v>
      </c>
      <c r="T558" s="94">
        <v>0</v>
      </c>
      <c r="U558" s="94">
        <v>0</v>
      </c>
      <c r="V558" s="94">
        <v>0</v>
      </c>
      <c r="W558" s="94">
        <v>0</v>
      </c>
      <c r="X558" s="94">
        <v>0</v>
      </c>
      <c r="Y558" s="94">
        <v>0</v>
      </c>
      <c r="Z558" s="98">
        <v>0</v>
      </c>
      <c r="AA558" s="98">
        <v>0</v>
      </c>
      <c r="AB558" s="94">
        <v>2906.2249999999999</v>
      </c>
      <c r="AC558" s="94">
        <v>2943.1849999999999</v>
      </c>
      <c r="AD558" s="94">
        <v>-2906.2249999999999</v>
      </c>
      <c r="AE558" s="94">
        <v>-2943.1849999999999</v>
      </c>
      <c r="AF558" s="94">
        <v>0</v>
      </c>
      <c r="AG558" s="94">
        <v>0</v>
      </c>
      <c r="AH558" s="98">
        <v>0</v>
      </c>
      <c r="AI558" s="98">
        <v>0</v>
      </c>
      <c r="AJ558" s="94">
        <v>2908.864</v>
      </c>
      <c r="AK558" s="94">
        <v>2950.9969999999998</v>
      </c>
      <c r="AL558" s="94">
        <v>-2908.864</v>
      </c>
      <c r="AM558" s="94">
        <v>-2950.9969999999998</v>
      </c>
      <c r="AN558" s="94">
        <v>0</v>
      </c>
      <c r="AO558" s="94">
        <v>0</v>
      </c>
      <c r="AP558" s="94">
        <v>0</v>
      </c>
      <c r="AQ558" s="94">
        <v>0</v>
      </c>
      <c r="AR558" s="94">
        <v>0</v>
      </c>
      <c r="AS558" s="94">
        <v>0</v>
      </c>
      <c r="AT558" s="94">
        <v>0</v>
      </c>
      <c r="AU558" s="94">
        <v>0</v>
      </c>
      <c r="AV558" s="94">
        <v>0</v>
      </c>
      <c r="AW558" s="94">
        <v>0</v>
      </c>
      <c r="AX558" s="66">
        <v>0</v>
      </c>
      <c r="AY558" s="66">
        <v>0</v>
      </c>
      <c r="AZ558" s="66">
        <v>0</v>
      </c>
      <c r="BA558" s="66">
        <v>0</v>
      </c>
      <c r="BB558" s="66">
        <v>0</v>
      </c>
      <c r="BC558" s="66">
        <v>0</v>
      </c>
      <c r="BD558" s="66">
        <v>0</v>
      </c>
      <c r="BE558" s="67">
        <v>0</v>
      </c>
      <c r="BF558" s="59">
        <f t="shared" si="117"/>
        <v>0</v>
      </c>
      <c r="BG558" s="99"/>
      <c r="BH558" s="99"/>
      <c r="BI558" s="60">
        <f t="shared" si="130"/>
        <v>0</v>
      </c>
      <c r="BJ558" s="59">
        <f t="shared" si="118"/>
        <v>0</v>
      </c>
      <c r="BK558" s="69">
        <f t="shared" si="119"/>
        <v>0</v>
      </c>
      <c r="BL558" s="69">
        <f t="shared" si="119"/>
        <v>0</v>
      </c>
      <c r="BM558" s="69">
        <f t="shared" si="120"/>
        <v>0</v>
      </c>
      <c r="BN558" s="69">
        <f t="shared" si="121"/>
        <v>0</v>
      </c>
      <c r="BO558" s="69">
        <f t="shared" si="122"/>
        <v>0</v>
      </c>
      <c r="BP558" s="69">
        <f t="shared" si="123"/>
        <v>0</v>
      </c>
      <c r="BQ558" s="69">
        <f t="shared" si="124"/>
        <v>0</v>
      </c>
      <c r="BR558" s="69">
        <f t="shared" si="125"/>
        <v>0</v>
      </c>
      <c r="BS558" s="69">
        <f t="shared" si="126"/>
        <v>0</v>
      </c>
      <c r="BT558" s="69">
        <f t="shared" si="127"/>
        <v>0</v>
      </c>
      <c r="BU558" s="69">
        <f t="shared" si="128"/>
        <v>0</v>
      </c>
      <c r="BV558" s="83">
        <f t="shared" si="116"/>
        <v>0</v>
      </c>
    </row>
    <row r="559" spans="1:74" s="100" customFormat="1" ht="15" customHeight="1" x14ac:dyDescent="0.25">
      <c r="A559" s="90">
        <v>48</v>
      </c>
      <c r="B559" s="90">
        <v>0</v>
      </c>
      <c r="C559" s="90">
        <v>480403</v>
      </c>
      <c r="D559" s="90">
        <v>480032</v>
      </c>
      <c r="E559" s="97" t="s">
        <v>679</v>
      </c>
      <c r="F559" s="90" t="s">
        <v>710</v>
      </c>
      <c r="G559" s="56"/>
      <c r="H559" s="56"/>
      <c r="I559" s="98">
        <v>0</v>
      </c>
      <c r="J559" s="98">
        <v>0</v>
      </c>
      <c r="K559" s="65">
        <f t="shared" si="129"/>
        <v>0</v>
      </c>
      <c r="L559" s="94">
        <v>0</v>
      </c>
      <c r="M559" s="94">
        <v>0</v>
      </c>
      <c r="N559" s="94">
        <v>0</v>
      </c>
      <c r="O559" s="94">
        <v>0</v>
      </c>
      <c r="P559" s="94">
        <v>0</v>
      </c>
      <c r="Q559" s="94">
        <v>0</v>
      </c>
      <c r="R559" s="98">
        <v>0</v>
      </c>
      <c r="S559" s="98">
        <v>0</v>
      </c>
      <c r="T559" s="94">
        <v>0</v>
      </c>
      <c r="U559" s="94">
        <v>0</v>
      </c>
      <c r="V559" s="94">
        <v>0</v>
      </c>
      <c r="W559" s="94">
        <v>0</v>
      </c>
      <c r="X559" s="94">
        <v>0</v>
      </c>
      <c r="Y559" s="94">
        <v>0</v>
      </c>
      <c r="Z559" s="98">
        <v>0</v>
      </c>
      <c r="AA559" s="98">
        <v>0</v>
      </c>
      <c r="AB559" s="94">
        <v>0</v>
      </c>
      <c r="AC559" s="94">
        <v>0</v>
      </c>
      <c r="AD559" s="94">
        <v>0</v>
      </c>
      <c r="AE559" s="94">
        <v>0</v>
      </c>
      <c r="AF559" s="94">
        <v>0</v>
      </c>
      <c r="AG559" s="94">
        <v>0</v>
      </c>
      <c r="AH559" s="98">
        <v>0</v>
      </c>
      <c r="AI559" s="98">
        <v>0</v>
      </c>
      <c r="AJ559" s="94">
        <v>0</v>
      </c>
      <c r="AK559" s="94">
        <v>0</v>
      </c>
      <c r="AL559" s="94">
        <v>0</v>
      </c>
      <c r="AM559" s="94">
        <v>0</v>
      </c>
      <c r="AN559" s="94">
        <v>0</v>
      </c>
      <c r="AO559" s="94">
        <v>0</v>
      </c>
      <c r="AP559" s="94">
        <v>0</v>
      </c>
      <c r="AQ559" s="94">
        <v>0</v>
      </c>
      <c r="AR559" s="94">
        <v>0</v>
      </c>
      <c r="AS559" s="94">
        <v>0</v>
      </c>
      <c r="AT559" s="94">
        <v>0</v>
      </c>
      <c r="AU559" s="94">
        <v>0</v>
      </c>
      <c r="AV559" s="94">
        <v>0</v>
      </c>
      <c r="AW559" s="94">
        <v>0</v>
      </c>
      <c r="AX559" s="66">
        <v>0</v>
      </c>
      <c r="AY559" s="66">
        <v>0</v>
      </c>
      <c r="AZ559" s="66">
        <v>0</v>
      </c>
      <c r="BA559" s="66">
        <v>0</v>
      </c>
      <c r="BB559" s="66">
        <v>0</v>
      </c>
      <c r="BC559" s="66">
        <v>0</v>
      </c>
      <c r="BD559" s="66">
        <v>0</v>
      </c>
      <c r="BE559" s="67">
        <v>0</v>
      </c>
      <c r="BF559" s="59">
        <f t="shared" si="117"/>
        <v>0</v>
      </c>
      <c r="BG559" s="99"/>
      <c r="BH559" s="99"/>
      <c r="BI559" s="60">
        <f t="shared" si="130"/>
        <v>0</v>
      </c>
      <c r="BJ559" s="59">
        <f t="shared" si="118"/>
        <v>0</v>
      </c>
      <c r="BK559" s="69">
        <f t="shared" si="119"/>
        <v>0</v>
      </c>
      <c r="BL559" s="69">
        <f t="shared" si="119"/>
        <v>0</v>
      </c>
      <c r="BM559" s="69">
        <f t="shared" si="120"/>
        <v>0</v>
      </c>
      <c r="BN559" s="69">
        <f t="shared" si="121"/>
        <v>0</v>
      </c>
      <c r="BO559" s="69">
        <f t="shared" si="122"/>
        <v>0</v>
      </c>
      <c r="BP559" s="69">
        <f t="shared" si="123"/>
        <v>0</v>
      </c>
      <c r="BQ559" s="69">
        <f t="shared" si="124"/>
        <v>0</v>
      </c>
      <c r="BR559" s="69">
        <f t="shared" si="125"/>
        <v>0</v>
      </c>
      <c r="BS559" s="69">
        <f t="shared" si="126"/>
        <v>0</v>
      </c>
      <c r="BT559" s="69">
        <f t="shared" si="127"/>
        <v>0</v>
      </c>
      <c r="BU559" s="69">
        <f t="shared" si="128"/>
        <v>0</v>
      </c>
      <c r="BV559" s="83">
        <f t="shared" si="116"/>
        <v>0</v>
      </c>
    </row>
    <row r="560" spans="1:74" s="100" customFormat="1" x14ac:dyDescent="0.25">
      <c r="A560" s="90">
        <v>48</v>
      </c>
      <c r="B560" s="90">
        <v>0</v>
      </c>
      <c r="C560" s="90">
        <v>480009</v>
      </c>
      <c r="D560" s="90">
        <v>483806</v>
      </c>
      <c r="E560" s="97" t="s">
        <v>696</v>
      </c>
      <c r="F560" s="90" t="s">
        <v>711</v>
      </c>
      <c r="G560" s="56"/>
      <c r="H560" s="56"/>
      <c r="I560" s="98">
        <v>0</v>
      </c>
      <c r="J560" s="98">
        <v>0</v>
      </c>
      <c r="K560" s="65">
        <f t="shared" si="129"/>
        <v>0</v>
      </c>
      <c r="L560" s="94">
        <v>290.452</v>
      </c>
      <c r="M560" s="94">
        <v>1283.7909999999999</v>
      </c>
      <c r="N560" s="94">
        <v>-290.452</v>
      </c>
      <c r="O560" s="94">
        <v>-1283.7909999999999</v>
      </c>
      <c r="P560" s="94">
        <v>0</v>
      </c>
      <c r="Q560" s="94">
        <v>0</v>
      </c>
      <c r="R560" s="98">
        <v>0</v>
      </c>
      <c r="S560" s="98">
        <v>0</v>
      </c>
      <c r="T560" s="94">
        <v>481.053</v>
      </c>
      <c r="U560" s="94">
        <v>1732.239</v>
      </c>
      <c r="V560" s="94">
        <v>-481.053</v>
      </c>
      <c r="W560" s="94">
        <v>-1732.239</v>
      </c>
      <c r="X560" s="94">
        <v>0</v>
      </c>
      <c r="Y560" s="94">
        <v>0</v>
      </c>
      <c r="Z560" s="98">
        <v>0</v>
      </c>
      <c r="AA560" s="98">
        <v>0</v>
      </c>
      <c r="AB560" s="94">
        <v>2755.8719999999998</v>
      </c>
      <c r="AC560" s="94">
        <v>2760.672</v>
      </c>
      <c r="AD560" s="94">
        <v>-2755.8719999999998</v>
      </c>
      <c r="AE560" s="94">
        <v>-2760.672</v>
      </c>
      <c r="AF560" s="94">
        <v>0</v>
      </c>
      <c r="AG560" s="94">
        <v>0</v>
      </c>
      <c r="AH560" s="98">
        <v>0</v>
      </c>
      <c r="AI560" s="98">
        <v>0</v>
      </c>
      <c r="AJ560" s="94">
        <v>6596.3149999999996</v>
      </c>
      <c r="AK560" s="94">
        <v>7529.4179999999997</v>
      </c>
      <c r="AL560" s="94">
        <v>-6596.3149999999996</v>
      </c>
      <c r="AM560" s="94">
        <v>-7529.4179999999997</v>
      </c>
      <c r="AN560" s="94">
        <v>0</v>
      </c>
      <c r="AO560" s="94">
        <v>0</v>
      </c>
      <c r="AP560" s="94">
        <v>0</v>
      </c>
      <c r="AQ560" s="94">
        <v>0</v>
      </c>
      <c r="AR560" s="94">
        <v>14.58</v>
      </c>
      <c r="AS560" s="94">
        <v>52.49</v>
      </c>
      <c r="AT560" s="94">
        <v>-14.58</v>
      </c>
      <c r="AU560" s="94">
        <v>-52.49</v>
      </c>
      <c r="AV560" s="94">
        <v>0</v>
      </c>
      <c r="AW560" s="94">
        <v>0</v>
      </c>
      <c r="AX560" s="66">
        <v>0</v>
      </c>
      <c r="AY560" s="66">
        <v>0</v>
      </c>
      <c r="AZ560" s="66">
        <v>8.8015757575757583</v>
      </c>
      <c r="BA560" s="66">
        <v>38.902757575757576</v>
      </c>
      <c r="BB560" s="66">
        <v>-8.8015757575757583</v>
      </c>
      <c r="BC560" s="66">
        <v>-38.902757575757576</v>
      </c>
      <c r="BD560" s="66">
        <v>0</v>
      </c>
      <c r="BE560" s="67">
        <v>0</v>
      </c>
      <c r="BF560" s="59">
        <f t="shared" si="117"/>
        <v>0</v>
      </c>
      <c r="BG560" s="99"/>
      <c r="BH560" s="99"/>
      <c r="BI560" s="60">
        <f t="shared" si="130"/>
        <v>0</v>
      </c>
      <c r="BJ560" s="59">
        <f t="shared" si="118"/>
        <v>0</v>
      </c>
      <c r="BK560" s="69">
        <f t="shared" si="119"/>
        <v>0</v>
      </c>
      <c r="BL560" s="69">
        <f t="shared" si="119"/>
        <v>0</v>
      </c>
      <c r="BM560" s="69">
        <f t="shared" si="120"/>
        <v>0</v>
      </c>
      <c r="BN560" s="69">
        <f t="shared" si="121"/>
        <v>0</v>
      </c>
      <c r="BO560" s="69">
        <f t="shared" si="122"/>
        <v>0</v>
      </c>
      <c r="BP560" s="69">
        <f t="shared" si="123"/>
        <v>0</v>
      </c>
      <c r="BQ560" s="69">
        <f t="shared" si="124"/>
        <v>0</v>
      </c>
      <c r="BR560" s="69">
        <f t="shared" si="125"/>
        <v>0</v>
      </c>
      <c r="BS560" s="69">
        <f t="shared" si="126"/>
        <v>0</v>
      </c>
      <c r="BT560" s="69">
        <f t="shared" si="127"/>
        <v>0</v>
      </c>
      <c r="BU560" s="69">
        <f t="shared" si="128"/>
        <v>0</v>
      </c>
      <c r="BV560" s="83">
        <f t="shared" si="116"/>
        <v>0</v>
      </c>
    </row>
    <row r="561" spans="1:74" s="100" customFormat="1" x14ac:dyDescent="0.25">
      <c r="A561" s="90">
        <v>48</v>
      </c>
      <c r="B561" s="90">
        <v>0</v>
      </c>
      <c r="C561" s="90">
        <v>480615</v>
      </c>
      <c r="D561" s="90">
        <v>480507</v>
      </c>
      <c r="E561" s="97" t="s">
        <v>691</v>
      </c>
      <c r="F561" s="90" t="s">
        <v>717</v>
      </c>
      <c r="G561" s="56"/>
      <c r="H561" s="56"/>
      <c r="I561" s="98">
        <v>0</v>
      </c>
      <c r="J561" s="98">
        <v>0</v>
      </c>
      <c r="K561" s="65">
        <f t="shared" si="129"/>
        <v>0</v>
      </c>
      <c r="L561" s="94">
        <v>0</v>
      </c>
      <c r="M561" s="94">
        <v>0</v>
      </c>
      <c r="N561" s="94">
        <v>0</v>
      </c>
      <c r="O561" s="94">
        <v>0</v>
      </c>
      <c r="P561" s="94">
        <v>0</v>
      </c>
      <c r="Q561" s="94">
        <v>0</v>
      </c>
      <c r="R561" s="98">
        <v>0</v>
      </c>
      <c r="S561" s="98">
        <v>0</v>
      </c>
      <c r="T561" s="94">
        <v>0</v>
      </c>
      <c r="U561" s="94">
        <v>0</v>
      </c>
      <c r="V561" s="94">
        <v>0</v>
      </c>
      <c r="W561" s="94">
        <v>0</v>
      </c>
      <c r="X561" s="94">
        <v>0</v>
      </c>
      <c r="Y561" s="94">
        <v>0</v>
      </c>
      <c r="Z561" s="98">
        <v>0</v>
      </c>
      <c r="AA561" s="98">
        <v>0</v>
      </c>
      <c r="AB561" s="94">
        <v>238.03200000000001</v>
      </c>
      <c r="AC561" s="94">
        <v>234.25200000000001</v>
      </c>
      <c r="AD561" s="94">
        <v>-238.03200000000001</v>
      </c>
      <c r="AE561" s="94">
        <v>-234.25200000000001</v>
      </c>
      <c r="AF561" s="94">
        <v>0</v>
      </c>
      <c r="AG561" s="94">
        <v>0</v>
      </c>
      <c r="AH561" s="98">
        <v>0</v>
      </c>
      <c r="AI561" s="98">
        <v>0</v>
      </c>
      <c r="AJ561" s="94">
        <v>908.16800000000001</v>
      </c>
      <c r="AK561" s="94">
        <v>2485.7150000000001</v>
      </c>
      <c r="AL561" s="94">
        <v>-908.16800000000001</v>
      </c>
      <c r="AM561" s="94">
        <v>-2485.7150000000001</v>
      </c>
      <c r="AN561" s="94">
        <v>0</v>
      </c>
      <c r="AO561" s="94">
        <v>0</v>
      </c>
      <c r="AP561" s="94">
        <v>0</v>
      </c>
      <c r="AQ561" s="94">
        <v>0</v>
      </c>
      <c r="AR561" s="94">
        <v>0</v>
      </c>
      <c r="AS561" s="94">
        <v>0</v>
      </c>
      <c r="AT561" s="94">
        <v>0</v>
      </c>
      <c r="AU561" s="94">
        <v>0</v>
      </c>
      <c r="AV561" s="94">
        <v>0</v>
      </c>
      <c r="AW561" s="94">
        <v>0</v>
      </c>
      <c r="AX561" s="66">
        <v>0</v>
      </c>
      <c r="AY561" s="66">
        <v>0</v>
      </c>
      <c r="AZ561" s="66">
        <v>0</v>
      </c>
      <c r="BA561" s="66">
        <v>0</v>
      </c>
      <c r="BB561" s="66">
        <v>0</v>
      </c>
      <c r="BC561" s="66">
        <v>0</v>
      </c>
      <c r="BD561" s="66">
        <v>0</v>
      </c>
      <c r="BE561" s="67">
        <v>0</v>
      </c>
      <c r="BF561" s="59">
        <f t="shared" si="117"/>
        <v>0</v>
      </c>
      <c r="BG561" s="99"/>
      <c r="BH561" s="99"/>
      <c r="BI561" s="60">
        <f t="shared" si="130"/>
        <v>0</v>
      </c>
      <c r="BJ561" s="59">
        <f t="shared" si="118"/>
        <v>0</v>
      </c>
      <c r="BK561" s="69">
        <f t="shared" si="119"/>
        <v>0</v>
      </c>
      <c r="BL561" s="69">
        <f t="shared" si="119"/>
        <v>0</v>
      </c>
      <c r="BM561" s="69">
        <f t="shared" si="120"/>
        <v>0</v>
      </c>
      <c r="BN561" s="69">
        <f t="shared" si="121"/>
        <v>0</v>
      </c>
      <c r="BO561" s="69">
        <f t="shared" si="122"/>
        <v>0</v>
      </c>
      <c r="BP561" s="69">
        <f t="shared" si="123"/>
        <v>0</v>
      </c>
      <c r="BQ561" s="69">
        <f t="shared" si="124"/>
        <v>0</v>
      </c>
      <c r="BR561" s="69">
        <f t="shared" si="125"/>
        <v>0</v>
      </c>
      <c r="BS561" s="69">
        <f t="shared" si="126"/>
        <v>0</v>
      </c>
      <c r="BT561" s="69">
        <f t="shared" si="127"/>
        <v>0</v>
      </c>
      <c r="BU561" s="69">
        <f t="shared" si="128"/>
        <v>0</v>
      </c>
      <c r="BV561" s="83">
        <f t="shared" si="116"/>
        <v>0</v>
      </c>
    </row>
    <row r="562" spans="1:74" s="100" customFormat="1" x14ac:dyDescent="0.25">
      <c r="A562" s="90">
        <v>48</v>
      </c>
      <c r="B562" s="90">
        <v>0</v>
      </c>
      <c r="C562" s="90">
        <v>480808</v>
      </c>
      <c r="D562" s="90">
        <v>480507</v>
      </c>
      <c r="E562" s="97" t="s">
        <v>683</v>
      </c>
      <c r="F562" s="90" t="s">
        <v>717</v>
      </c>
      <c r="G562" s="56"/>
      <c r="H562" s="56"/>
      <c r="I562" s="98">
        <v>0</v>
      </c>
      <c r="J562" s="98">
        <v>0</v>
      </c>
      <c r="K562" s="65">
        <f t="shared" si="129"/>
        <v>0</v>
      </c>
      <c r="L562" s="94">
        <v>0</v>
      </c>
      <c r="M562" s="94">
        <v>0</v>
      </c>
      <c r="N562" s="94">
        <v>0</v>
      </c>
      <c r="O562" s="94">
        <v>0</v>
      </c>
      <c r="P562" s="94">
        <v>0</v>
      </c>
      <c r="Q562" s="94">
        <v>0</v>
      </c>
      <c r="R562" s="98">
        <v>0</v>
      </c>
      <c r="S562" s="98">
        <v>0</v>
      </c>
      <c r="T562" s="94">
        <v>0</v>
      </c>
      <c r="U562" s="94">
        <v>0</v>
      </c>
      <c r="V562" s="94">
        <v>0</v>
      </c>
      <c r="W562" s="94">
        <v>0</v>
      </c>
      <c r="X562" s="94">
        <v>0</v>
      </c>
      <c r="Y562" s="94">
        <v>0</v>
      </c>
      <c r="Z562" s="98">
        <v>0</v>
      </c>
      <c r="AA562" s="98">
        <v>0</v>
      </c>
      <c r="AB562" s="94">
        <v>0</v>
      </c>
      <c r="AC562" s="94">
        <v>0</v>
      </c>
      <c r="AD562" s="94">
        <v>0</v>
      </c>
      <c r="AE562" s="94">
        <v>0</v>
      </c>
      <c r="AF562" s="94">
        <v>0</v>
      </c>
      <c r="AG562" s="94">
        <v>0</v>
      </c>
      <c r="AH562" s="98">
        <v>0</v>
      </c>
      <c r="AI562" s="98">
        <v>0</v>
      </c>
      <c r="AJ562" s="94">
        <v>0</v>
      </c>
      <c r="AK562" s="94">
        <v>0</v>
      </c>
      <c r="AL562" s="94">
        <v>0</v>
      </c>
      <c r="AM562" s="94">
        <v>0</v>
      </c>
      <c r="AN562" s="94">
        <v>0</v>
      </c>
      <c r="AO562" s="94">
        <v>0</v>
      </c>
      <c r="AP562" s="94">
        <v>0</v>
      </c>
      <c r="AQ562" s="94">
        <v>0</v>
      </c>
      <c r="AR562" s="94">
        <v>0</v>
      </c>
      <c r="AS562" s="94">
        <v>0</v>
      </c>
      <c r="AT562" s="94">
        <v>0</v>
      </c>
      <c r="AU562" s="94">
        <v>0</v>
      </c>
      <c r="AV562" s="94">
        <v>0</v>
      </c>
      <c r="AW562" s="94">
        <v>0</v>
      </c>
      <c r="AX562" s="66">
        <v>0</v>
      </c>
      <c r="AY562" s="66">
        <v>0</v>
      </c>
      <c r="AZ562" s="66">
        <v>0</v>
      </c>
      <c r="BA562" s="66">
        <v>0</v>
      </c>
      <c r="BB562" s="66">
        <v>0</v>
      </c>
      <c r="BC562" s="66">
        <v>0</v>
      </c>
      <c r="BD562" s="66">
        <v>0</v>
      </c>
      <c r="BE562" s="67">
        <v>0</v>
      </c>
      <c r="BF562" s="59">
        <f t="shared" si="117"/>
        <v>0</v>
      </c>
      <c r="BG562" s="99"/>
      <c r="BH562" s="99"/>
      <c r="BI562" s="60">
        <f t="shared" si="130"/>
        <v>0</v>
      </c>
      <c r="BJ562" s="59">
        <f t="shared" si="118"/>
        <v>0</v>
      </c>
      <c r="BK562" s="69">
        <f t="shared" si="119"/>
        <v>0</v>
      </c>
      <c r="BL562" s="69">
        <f t="shared" si="119"/>
        <v>0</v>
      </c>
      <c r="BM562" s="69">
        <f t="shared" si="120"/>
        <v>0</v>
      </c>
      <c r="BN562" s="69">
        <f t="shared" si="121"/>
        <v>0</v>
      </c>
      <c r="BO562" s="69">
        <f t="shared" si="122"/>
        <v>0</v>
      </c>
      <c r="BP562" s="69">
        <f t="shared" si="123"/>
        <v>0</v>
      </c>
      <c r="BQ562" s="69">
        <f t="shared" si="124"/>
        <v>0</v>
      </c>
      <c r="BR562" s="69">
        <f t="shared" si="125"/>
        <v>0</v>
      </c>
      <c r="BS562" s="69">
        <f t="shared" si="126"/>
        <v>0</v>
      </c>
      <c r="BT562" s="69">
        <f t="shared" si="127"/>
        <v>0</v>
      </c>
      <c r="BU562" s="69">
        <f t="shared" si="128"/>
        <v>0</v>
      </c>
      <c r="BV562" s="83">
        <f t="shared" si="116"/>
        <v>0</v>
      </c>
    </row>
    <row r="563" spans="1:74" s="100" customFormat="1" ht="15" customHeight="1" x14ac:dyDescent="0.25">
      <c r="A563" s="90">
        <v>48</v>
      </c>
      <c r="B563" s="90">
        <v>0</v>
      </c>
      <c r="C563" s="90">
        <v>482771</v>
      </c>
      <c r="D563" s="90">
        <v>483007</v>
      </c>
      <c r="E563" s="97" t="s">
        <v>718</v>
      </c>
      <c r="F563" s="90" t="s">
        <v>719</v>
      </c>
      <c r="G563" s="56"/>
      <c r="H563" s="56"/>
      <c r="I563" s="98">
        <v>0</v>
      </c>
      <c r="J563" s="98">
        <v>0</v>
      </c>
      <c r="K563" s="65">
        <f t="shared" si="129"/>
        <v>0</v>
      </c>
      <c r="L563" s="94">
        <v>0</v>
      </c>
      <c r="M563" s="94">
        <v>0</v>
      </c>
      <c r="N563" s="94">
        <v>0</v>
      </c>
      <c r="O563" s="94">
        <v>0</v>
      </c>
      <c r="P563" s="94">
        <v>0</v>
      </c>
      <c r="Q563" s="94">
        <v>0</v>
      </c>
      <c r="R563" s="98">
        <v>0</v>
      </c>
      <c r="S563" s="98">
        <v>0</v>
      </c>
      <c r="T563" s="94">
        <v>0</v>
      </c>
      <c r="U563" s="94">
        <v>0</v>
      </c>
      <c r="V563" s="94">
        <v>0</v>
      </c>
      <c r="W563" s="94">
        <v>0</v>
      </c>
      <c r="X563" s="94">
        <v>0</v>
      </c>
      <c r="Y563" s="94">
        <v>0</v>
      </c>
      <c r="Z563" s="98">
        <v>0</v>
      </c>
      <c r="AA563" s="98">
        <v>0</v>
      </c>
      <c r="AB563" s="94">
        <v>0</v>
      </c>
      <c r="AC563" s="94">
        <v>0</v>
      </c>
      <c r="AD563" s="94">
        <v>0</v>
      </c>
      <c r="AE563" s="94">
        <v>0</v>
      </c>
      <c r="AF563" s="94">
        <v>0</v>
      </c>
      <c r="AG563" s="94">
        <v>0</v>
      </c>
      <c r="AH563" s="98">
        <v>0</v>
      </c>
      <c r="AI563" s="98">
        <v>0</v>
      </c>
      <c r="AJ563" s="94">
        <v>0</v>
      </c>
      <c r="AK563" s="94">
        <v>0</v>
      </c>
      <c r="AL563" s="94">
        <v>0</v>
      </c>
      <c r="AM563" s="94">
        <v>0</v>
      </c>
      <c r="AN563" s="94">
        <v>0</v>
      </c>
      <c r="AO563" s="94">
        <v>0</v>
      </c>
      <c r="AP563" s="94">
        <v>0</v>
      </c>
      <c r="AQ563" s="94">
        <v>0</v>
      </c>
      <c r="AR563" s="94">
        <v>0</v>
      </c>
      <c r="AS563" s="94">
        <v>0</v>
      </c>
      <c r="AT563" s="94">
        <v>0</v>
      </c>
      <c r="AU563" s="94">
        <v>0</v>
      </c>
      <c r="AV563" s="94">
        <v>0</v>
      </c>
      <c r="AW563" s="94">
        <v>0</v>
      </c>
      <c r="AX563" s="66">
        <v>0</v>
      </c>
      <c r="AY563" s="66">
        <v>0</v>
      </c>
      <c r="AZ563" s="66">
        <v>0</v>
      </c>
      <c r="BA563" s="66">
        <v>0</v>
      </c>
      <c r="BB563" s="66">
        <v>0</v>
      </c>
      <c r="BC563" s="66">
        <v>0</v>
      </c>
      <c r="BD563" s="66">
        <v>0</v>
      </c>
      <c r="BE563" s="67">
        <v>0</v>
      </c>
      <c r="BF563" s="59">
        <f t="shared" si="117"/>
        <v>0</v>
      </c>
      <c r="BG563" s="99"/>
      <c r="BH563" s="99"/>
      <c r="BI563" s="60">
        <f t="shared" si="130"/>
        <v>0</v>
      </c>
      <c r="BJ563" s="59">
        <f t="shared" si="118"/>
        <v>0</v>
      </c>
      <c r="BK563" s="69">
        <f t="shared" si="119"/>
        <v>0</v>
      </c>
      <c r="BL563" s="69">
        <f t="shared" si="119"/>
        <v>0</v>
      </c>
      <c r="BM563" s="69">
        <f t="shared" si="120"/>
        <v>0</v>
      </c>
      <c r="BN563" s="69">
        <f t="shared" si="121"/>
        <v>0</v>
      </c>
      <c r="BO563" s="69">
        <f t="shared" si="122"/>
        <v>0</v>
      </c>
      <c r="BP563" s="69">
        <f t="shared" si="123"/>
        <v>0</v>
      </c>
      <c r="BQ563" s="69">
        <f t="shared" si="124"/>
        <v>0</v>
      </c>
      <c r="BR563" s="69">
        <f t="shared" si="125"/>
        <v>0</v>
      </c>
      <c r="BS563" s="69">
        <f t="shared" si="126"/>
        <v>0</v>
      </c>
      <c r="BT563" s="69">
        <f t="shared" si="127"/>
        <v>0</v>
      </c>
      <c r="BU563" s="69">
        <f t="shared" si="128"/>
        <v>0</v>
      </c>
      <c r="BV563" s="83">
        <f t="shared" si="116"/>
        <v>0</v>
      </c>
    </row>
    <row r="564" spans="1:74" s="100" customFormat="1" x14ac:dyDescent="0.25">
      <c r="A564" s="90">
        <v>48</v>
      </c>
      <c r="B564" s="90">
        <v>0</v>
      </c>
      <c r="C564" s="90">
        <v>484809</v>
      </c>
      <c r="D564" s="90">
        <v>485002</v>
      </c>
      <c r="E564" s="97" t="s">
        <v>693</v>
      </c>
      <c r="F564" s="90" t="s">
        <v>686</v>
      </c>
      <c r="G564" s="56"/>
      <c r="H564" s="56"/>
      <c r="I564" s="98">
        <v>3602.3679999999999</v>
      </c>
      <c r="J564" s="98">
        <v>21527.682000000001</v>
      </c>
      <c r="K564" s="65">
        <f t="shared" si="129"/>
        <v>25130.05</v>
      </c>
      <c r="L564" s="94">
        <v>20024.377</v>
      </c>
      <c r="M564" s="94">
        <v>84871.653999999995</v>
      </c>
      <c r="N564" s="94">
        <v>-16422.008999999998</v>
      </c>
      <c r="O564" s="94">
        <v>-63343.972000000002</v>
      </c>
      <c r="P564" s="94">
        <v>17.989999999999998</v>
      </c>
      <c r="Q564" s="94">
        <v>25.36</v>
      </c>
      <c r="R564" s="98">
        <v>12272.018</v>
      </c>
      <c r="S564" s="98">
        <v>30309.080999999998</v>
      </c>
      <c r="T564" s="94">
        <v>54062.364999999998</v>
      </c>
      <c r="U564" s="94">
        <v>119001.897</v>
      </c>
      <c r="V564" s="94">
        <v>-41790.347000000002</v>
      </c>
      <c r="W564" s="94">
        <v>-88692.816000000006</v>
      </c>
      <c r="X564" s="94">
        <v>22.7</v>
      </c>
      <c r="Y564" s="94">
        <v>25.47</v>
      </c>
      <c r="Z564" s="98">
        <v>4151.1090000000004</v>
      </c>
      <c r="AA564" s="98">
        <v>4134.9440000000004</v>
      </c>
      <c r="AB564" s="94">
        <v>14141.148999999999</v>
      </c>
      <c r="AC564" s="94">
        <v>14192.013999999999</v>
      </c>
      <c r="AD564" s="94">
        <v>-9990.0400000000009</v>
      </c>
      <c r="AE564" s="94">
        <v>-10057.07</v>
      </c>
      <c r="AF564" s="94">
        <v>29.35</v>
      </c>
      <c r="AG564" s="94">
        <v>29.14</v>
      </c>
      <c r="AH564" s="98">
        <v>16471.901000000002</v>
      </c>
      <c r="AI564" s="98">
        <v>34499.002999999997</v>
      </c>
      <c r="AJ564" s="94">
        <v>68902.217000000004</v>
      </c>
      <c r="AK564" s="94">
        <v>133937.01699999999</v>
      </c>
      <c r="AL564" s="94">
        <v>-52430.315999999999</v>
      </c>
      <c r="AM564" s="94">
        <v>-99438.013999999996</v>
      </c>
      <c r="AN564" s="94">
        <v>23.91</v>
      </c>
      <c r="AO564" s="94">
        <v>25.76</v>
      </c>
      <c r="AP564" s="94">
        <v>1115.6400000000001</v>
      </c>
      <c r="AQ564" s="94">
        <v>2755.37</v>
      </c>
      <c r="AR564" s="94">
        <v>4914.76</v>
      </c>
      <c r="AS564" s="94">
        <v>10818.35</v>
      </c>
      <c r="AT564" s="94">
        <v>-3799.12</v>
      </c>
      <c r="AU564" s="94">
        <v>-8062.98</v>
      </c>
      <c r="AV564" s="94">
        <v>22.7</v>
      </c>
      <c r="AW564" s="94">
        <v>25.47</v>
      </c>
      <c r="AX564" s="66">
        <v>327.488</v>
      </c>
      <c r="AY564" s="66">
        <v>1957.0620000000001</v>
      </c>
      <c r="AZ564" s="66">
        <v>1820.397909090909</v>
      </c>
      <c r="BA564" s="66">
        <v>7715.6049090909082</v>
      </c>
      <c r="BB564" s="66">
        <v>-1492.909909090909</v>
      </c>
      <c r="BC564" s="66">
        <v>-5758.5429090909083</v>
      </c>
      <c r="BD564" s="66">
        <v>17.989912994546597</v>
      </c>
      <c r="BE564" s="67">
        <v>25.364984639040973</v>
      </c>
      <c r="BF564" s="59">
        <f t="shared" si="117"/>
        <v>0</v>
      </c>
      <c r="BG564" s="99"/>
      <c r="BH564" s="99"/>
      <c r="BI564" s="60">
        <f t="shared" si="130"/>
        <v>9337.831542425356</v>
      </c>
      <c r="BJ564" s="59">
        <f t="shared" si="118"/>
        <v>9337.831542425356</v>
      </c>
      <c r="BK564" s="69">
        <f t="shared" si="119"/>
        <v>1338.5689856496006</v>
      </c>
      <c r="BL564" s="69">
        <f t="shared" si="119"/>
        <v>7999.2625567757559</v>
      </c>
      <c r="BM564" s="69">
        <f t="shared" si="120"/>
        <v>680.46334255370584</v>
      </c>
      <c r="BN564" s="69">
        <f t="shared" si="121"/>
        <v>680.46334255370584</v>
      </c>
      <c r="BO564" s="69">
        <f t="shared" si="122"/>
        <v>0</v>
      </c>
      <c r="BP564" s="69">
        <f t="shared" si="123"/>
        <v>4066.4358697260382</v>
      </c>
      <c r="BQ564" s="69">
        <f t="shared" si="124"/>
        <v>4066.4358697260382</v>
      </c>
      <c r="BR564" s="69">
        <f t="shared" si="125"/>
        <v>0</v>
      </c>
      <c r="BS564" s="69">
        <f t="shared" si="126"/>
        <v>658.10564309589472</v>
      </c>
      <c r="BT564" s="69">
        <f t="shared" si="127"/>
        <v>3932.8266870497177</v>
      </c>
      <c r="BU564" s="69">
        <f t="shared" si="128"/>
        <v>4590.9323301456125</v>
      </c>
      <c r="BV564" s="83">
        <f t="shared" si="116"/>
        <v>0</v>
      </c>
    </row>
    <row r="565" spans="1:74" s="100" customFormat="1" x14ac:dyDescent="0.25">
      <c r="A565" s="90">
        <v>48</v>
      </c>
      <c r="B565" s="90">
        <v>0</v>
      </c>
      <c r="C565" s="90">
        <v>462405</v>
      </c>
      <c r="D565" s="90">
        <v>486202</v>
      </c>
      <c r="E565" s="103" t="s">
        <v>662</v>
      </c>
      <c r="F565" s="104" t="s">
        <v>680</v>
      </c>
      <c r="G565" s="56"/>
      <c r="H565" s="56"/>
      <c r="I565" s="98">
        <v>458952.39</v>
      </c>
      <c r="J565" s="98">
        <v>162697.67300000001</v>
      </c>
      <c r="K565" s="65">
        <f t="shared" si="129"/>
        <v>621650.06300000008</v>
      </c>
      <c r="L565" s="94">
        <v>1478505.2949999999</v>
      </c>
      <c r="M565" s="94">
        <v>729015.09600000002</v>
      </c>
      <c r="N565" s="94">
        <v>-1019552.905</v>
      </c>
      <c r="O565" s="94">
        <v>-566317.42299999995</v>
      </c>
      <c r="P565" s="94">
        <v>31.04</v>
      </c>
      <c r="Q565" s="94">
        <v>22.32</v>
      </c>
      <c r="R565" s="98">
        <v>641669.03700000001</v>
      </c>
      <c r="S565" s="98">
        <v>350563.55599999998</v>
      </c>
      <c r="T565" s="94">
        <v>2077553.7819999999</v>
      </c>
      <c r="U565" s="94">
        <v>1381429.7830000001</v>
      </c>
      <c r="V565" s="94">
        <v>-1435884.7450000001</v>
      </c>
      <c r="W565" s="94">
        <v>-1030866.227</v>
      </c>
      <c r="X565" s="94">
        <v>30.89</v>
      </c>
      <c r="Y565" s="94">
        <v>25.38</v>
      </c>
      <c r="Z565" s="98">
        <v>27700.74</v>
      </c>
      <c r="AA565" s="98">
        <v>27775.26</v>
      </c>
      <c r="AB565" s="94">
        <v>121740.327</v>
      </c>
      <c r="AC565" s="94">
        <v>121739.159</v>
      </c>
      <c r="AD565" s="94">
        <v>-94039.587</v>
      </c>
      <c r="AE565" s="94">
        <v>-93963.899000000005</v>
      </c>
      <c r="AF565" s="94">
        <v>22.75</v>
      </c>
      <c r="AG565" s="94">
        <v>22.82</v>
      </c>
      <c r="AH565" s="98">
        <v>670829.01899999997</v>
      </c>
      <c r="AI565" s="98">
        <v>379805.19799999997</v>
      </c>
      <c r="AJ565" s="94">
        <v>2207501.1889999998</v>
      </c>
      <c r="AK565" s="94">
        <v>1511576.152</v>
      </c>
      <c r="AL565" s="94">
        <v>-1536672.17</v>
      </c>
      <c r="AM565" s="94">
        <v>-1131770.9539999999</v>
      </c>
      <c r="AN565" s="94">
        <v>30.39</v>
      </c>
      <c r="AO565" s="94">
        <v>25.13</v>
      </c>
      <c r="AP565" s="94">
        <v>7638.92</v>
      </c>
      <c r="AQ565" s="94">
        <v>4173.38</v>
      </c>
      <c r="AR565" s="94">
        <v>24732.78</v>
      </c>
      <c r="AS565" s="94">
        <v>16445.59</v>
      </c>
      <c r="AT565" s="94">
        <v>-17093.86</v>
      </c>
      <c r="AU565" s="94">
        <v>-12272.21</v>
      </c>
      <c r="AV565" s="94">
        <v>30.89</v>
      </c>
      <c r="AW565" s="94">
        <v>25.38</v>
      </c>
      <c r="AX565" s="66">
        <v>5463.7189285714285</v>
      </c>
      <c r="AY565" s="66">
        <v>1936.8770595238097</v>
      </c>
      <c r="AZ565" s="66">
        <v>17601.253511904761</v>
      </c>
      <c r="BA565" s="66">
        <v>8678.7511428571433</v>
      </c>
      <c r="BB565" s="66">
        <v>-12137.534583333332</v>
      </c>
      <c r="BC565" s="66">
        <v>-6741.8740833333341</v>
      </c>
      <c r="BD565" s="66">
        <v>31.041646692242658</v>
      </c>
      <c r="BE565" s="67">
        <v>22.3174628197274</v>
      </c>
      <c r="BF565" s="59">
        <f t="shared" si="117"/>
        <v>0</v>
      </c>
      <c r="BG565" s="99"/>
      <c r="BH565" s="99"/>
      <c r="BI565" s="60">
        <f t="shared" si="130"/>
        <v>230992.91750840572</v>
      </c>
      <c r="BJ565" s="59">
        <f t="shared" si="118"/>
        <v>230992.91750840572</v>
      </c>
      <c r="BK565" s="69">
        <f t="shared" si="119"/>
        <v>170537.66720772558</v>
      </c>
      <c r="BL565" s="69">
        <f t="shared" si="119"/>
        <v>60455.25030068012</v>
      </c>
      <c r="BM565" s="69">
        <f t="shared" si="120"/>
        <v>86693.052284611695</v>
      </c>
      <c r="BN565" s="69">
        <f t="shared" si="121"/>
        <v>86693.052284611695</v>
      </c>
      <c r="BO565" s="69">
        <f t="shared" si="122"/>
        <v>0</v>
      </c>
      <c r="BP565" s="69">
        <f t="shared" si="123"/>
        <v>30732.507726942342</v>
      </c>
      <c r="BQ565" s="69">
        <f t="shared" si="124"/>
        <v>30732.507726942342</v>
      </c>
      <c r="BR565" s="69">
        <f t="shared" si="125"/>
        <v>0</v>
      </c>
      <c r="BS565" s="69">
        <f t="shared" si="126"/>
        <v>83844.614923113884</v>
      </c>
      <c r="BT565" s="69">
        <f t="shared" si="127"/>
        <v>29722.742573737778</v>
      </c>
      <c r="BU565" s="69">
        <f t="shared" si="128"/>
        <v>113567.35749685166</v>
      </c>
      <c r="BV565" s="83">
        <f t="shared" si="116"/>
        <v>0</v>
      </c>
    </row>
    <row r="566" spans="1:74" s="100" customFormat="1" x14ac:dyDescent="0.25">
      <c r="A566" s="90">
        <v>48</v>
      </c>
      <c r="B566" s="90">
        <v>0</v>
      </c>
      <c r="C566" s="90">
        <v>483204</v>
      </c>
      <c r="D566" s="90">
        <v>483505</v>
      </c>
      <c r="E566" s="97" t="s">
        <v>708</v>
      </c>
      <c r="F566" s="90" t="s">
        <v>720</v>
      </c>
      <c r="G566" s="56"/>
      <c r="H566" s="56"/>
      <c r="I566" s="98">
        <v>0</v>
      </c>
      <c r="J566" s="98">
        <v>0</v>
      </c>
      <c r="K566" s="65">
        <f t="shared" si="129"/>
        <v>0</v>
      </c>
      <c r="L566" s="94">
        <v>2388.4349999999999</v>
      </c>
      <c r="M566" s="94">
        <v>2203.4879999999998</v>
      </c>
      <c r="N566" s="94">
        <v>-2388.4349999999999</v>
      </c>
      <c r="O566" s="94">
        <v>-2203.4879999999998</v>
      </c>
      <c r="P566" s="94">
        <v>0</v>
      </c>
      <c r="Q566" s="94">
        <v>0</v>
      </c>
      <c r="R566" s="98">
        <v>0</v>
      </c>
      <c r="S566" s="98">
        <v>0</v>
      </c>
      <c r="T566" s="94">
        <v>3468.759</v>
      </c>
      <c r="U566" s="94">
        <v>3006.402</v>
      </c>
      <c r="V566" s="94">
        <v>-3468.759</v>
      </c>
      <c r="W566" s="94">
        <v>-3006.402</v>
      </c>
      <c r="X566" s="94">
        <v>0</v>
      </c>
      <c r="Y566" s="94">
        <v>0</v>
      </c>
      <c r="Z566" s="98">
        <v>0</v>
      </c>
      <c r="AA566" s="98">
        <v>0</v>
      </c>
      <c r="AB566" s="94">
        <v>0</v>
      </c>
      <c r="AC566" s="94">
        <v>0</v>
      </c>
      <c r="AD566" s="94">
        <v>0</v>
      </c>
      <c r="AE566" s="94">
        <v>0</v>
      </c>
      <c r="AF566" s="94">
        <v>0</v>
      </c>
      <c r="AG566" s="94">
        <v>0</v>
      </c>
      <c r="AH566" s="98">
        <v>0</v>
      </c>
      <c r="AI566" s="98">
        <v>0</v>
      </c>
      <c r="AJ566" s="94">
        <v>4383.4769999999999</v>
      </c>
      <c r="AK566" s="94">
        <v>5262.8530000000001</v>
      </c>
      <c r="AL566" s="94">
        <v>-4383.4769999999999</v>
      </c>
      <c r="AM566" s="94">
        <v>-5262.8530000000001</v>
      </c>
      <c r="AN566" s="94">
        <v>0</v>
      </c>
      <c r="AO566" s="94">
        <v>0</v>
      </c>
      <c r="AP566" s="94">
        <v>0</v>
      </c>
      <c r="AQ566" s="94">
        <v>0</v>
      </c>
      <c r="AR566" s="94">
        <v>165.18</v>
      </c>
      <c r="AS566" s="94">
        <v>143.16</v>
      </c>
      <c r="AT566" s="94">
        <v>-165.18</v>
      </c>
      <c r="AU566" s="94">
        <v>-143.16</v>
      </c>
      <c r="AV566" s="94">
        <v>0</v>
      </c>
      <c r="AW566" s="94">
        <v>0</v>
      </c>
      <c r="AX566" s="66">
        <v>0</v>
      </c>
      <c r="AY566" s="66">
        <v>0</v>
      </c>
      <c r="AZ566" s="66">
        <v>113.735</v>
      </c>
      <c r="BA566" s="66">
        <v>104.928</v>
      </c>
      <c r="BB566" s="66">
        <v>-113.735</v>
      </c>
      <c r="BC566" s="66">
        <v>-104.928</v>
      </c>
      <c r="BD566" s="66">
        <v>0</v>
      </c>
      <c r="BE566" s="67">
        <v>0</v>
      </c>
      <c r="BF566" s="59">
        <f t="shared" si="117"/>
        <v>0</v>
      </c>
      <c r="BG566" s="99"/>
      <c r="BH566" s="99"/>
      <c r="BI566" s="60">
        <f t="shared" si="130"/>
        <v>0</v>
      </c>
      <c r="BJ566" s="59">
        <f t="shared" si="118"/>
        <v>0</v>
      </c>
      <c r="BK566" s="69">
        <f t="shared" si="119"/>
        <v>0</v>
      </c>
      <c r="BL566" s="69">
        <f t="shared" si="119"/>
        <v>0</v>
      </c>
      <c r="BM566" s="69">
        <f t="shared" si="120"/>
        <v>0</v>
      </c>
      <c r="BN566" s="69">
        <f t="shared" si="121"/>
        <v>0</v>
      </c>
      <c r="BO566" s="69">
        <f t="shared" si="122"/>
        <v>0</v>
      </c>
      <c r="BP566" s="69">
        <f t="shared" si="123"/>
        <v>0</v>
      </c>
      <c r="BQ566" s="69">
        <f t="shared" si="124"/>
        <v>0</v>
      </c>
      <c r="BR566" s="69">
        <f t="shared" si="125"/>
        <v>0</v>
      </c>
      <c r="BS566" s="69">
        <f t="shared" si="126"/>
        <v>0</v>
      </c>
      <c r="BT566" s="69">
        <f t="shared" si="127"/>
        <v>0</v>
      </c>
      <c r="BU566" s="69">
        <f t="shared" si="128"/>
        <v>0</v>
      </c>
      <c r="BV566" s="83">
        <f t="shared" si="116"/>
        <v>0</v>
      </c>
    </row>
    <row r="567" spans="1:74" s="100" customFormat="1" x14ac:dyDescent="0.25">
      <c r="A567" s="90">
        <v>48</v>
      </c>
      <c r="B567" s="90">
        <v>0</v>
      </c>
      <c r="C567" s="90">
        <v>480615</v>
      </c>
      <c r="D567" s="90">
        <v>483806</v>
      </c>
      <c r="E567" s="97" t="s">
        <v>691</v>
      </c>
      <c r="F567" s="90" t="s">
        <v>711</v>
      </c>
      <c r="G567" s="56"/>
      <c r="H567" s="56"/>
      <c r="I567" s="98">
        <v>0</v>
      </c>
      <c r="J567" s="98">
        <v>0</v>
      </c>
      <c r="K567" s="65">
        <f t="shared" si="129"/>
        <v>0</v>
      </c>
      <c r="L567" s="94">
        <v>2458.4859999999999</v>
      </c>
      <c r="M567" s="94">
        <v>91.28</v>
      </c>
      <c r="N567" s="94">
        <v>-2458.4859999999999</v>
      </c>
      <c r="O567" s="94">
        <v>-91.28</v>
      </c>
      <c r="P567" s="94">
        <v>0</v>
      </c>
      <c r="Q567" s="94">
        <v>0</v>
      </c>
      <c r="R567" s="98">
        <v>0</v>
      </c>
      <c r="S567" s="98">
        <v>0</v>
      </c>
      <c r="T567" s="94">
        <v>3340.9920000000002</v>
      </c>
      <c r="U567" s="94">
        <v>733.52</v>
      </c>
      <c r="V567" s="94">
        <v>-3340.9920000000002</v>
      </c>
      <c r="W567" s="94">
        <v>-733.52</v>
      </c>
      <c r="X567" s="94">
        <v>0</v>
      </c>
      <c r="Y567" s="94">
        <v>0</v>
      </c>
      <c r="Z567" s="98">
        <v>0</v>
      </c>
      <c r="AA567" s="98">
        <v>0</v>
      </c>
      <c r="AB567" s="94">
        <v>0</v>
      </c>
      <c r="AC567" s="94">
        <v>0</v>
      </c>
      <c r="AD567" s="94">
        <v>0</v>
      </c>
      <c r="AE567" s="94">
        <v>0</v>
      </c>
      <c r="AF567" s="94">
        <v>0</v>
      </c>
      <c r="AG567" s="94">
        <v>0</v>
      </c>
      <c r="AH567" s="98">
        <v>0</v>
      </c>
      <c r="AI567" s="98">
        <v>0</v>
      </c>
      <c r="AJ567" s="94">
        <v>4680.3320000000003</v>
      </c>
      <c r="AK567" s="94">
        <v>1718.37</v>
      </c>
      <c r="AL567" s="94">
        <v>-4680.3320000000003</v>
      </c>
      <c r="AM567" s="94">
        <v>-1718.37</v>
      </c>
      <c r="AN567" s="94">
        <v>0</v>
      </c>
      <c r="AO567" s="94">
        <v>0</v>
      </c>
      <c r="AP567" s="94">
        <v>0</v>
      </c>
      <c r="AQ567" s="94">
        <v>0</v>
      </c>
      <c r="AR567" s="94">
        <v>167.05</v>
      </c>
      <c r="AS567" s="94">
        <v>36.68</v>
      </c>
      <c r="AT567" s="94">
        <v>-167.05</v>
      </c>
      <c r="AU567" s="94">
        <v>-36.68</v>
      </c>
      <c r="AV567" s="94">
        <v>0</v>
      </c>
      <c r="AW567" s="94">
        <v>0</v>
      </c>
      <c r="AX567" s="66">
        <v>0</v>
      </c>
      <c r="AY567" s="66">
        <v>0</v>
      </c>
      <c r="AZ567" s="66">
        <v>122.92429999999999</v>
      </c>
      <c r="BA567" s="66">
        <v>4.5640000000000001</v>
      </c>
      <c r="BB567" s="66">
        <v>-122.92429999999999</v>
      </c>
      <c r="BC567" s="66">
        <v>-4.5640000000000001</v>
      </c>
      <c r="BD567" s="66">
        <v>0</v>
      </c>
      <c r="BE567" s="67">
        <v>0</v>
      </c>
      <c r="BF567" s="59">
        <f t="shared" si="117"/>
        <v>0</v>
      </c>
      <c r="BG567" s="99"/>
      <c r="BH567" s="99"/>
      <c r="BI567" s="60">
        <f t="shared" si="130"/>
        <v>0</v>
      </c>
      <c r="BJ567" s="59">
        <f t="shared" si="118"/>
        <v>0</v>
      </c>
      <c r="BK567" s="69">
        <f t="shared" si="119"/>
        <v>0</v>
      </c>
      <c r="BL567" s="69">
        <f t="shared" si="119"/>
        <v>0</v>
      </c>
      <c r="BM567" s="69">
        <f t="shared" si="120"/>
        <v>0</v>
      </c>
      <c r="BN567" s="69">
        <f t="shared" si="121"/>
        <v>0</v>
      </c>
      <c r="BO567" s="69">
        <f t="shared" si="122"/>
        <v>0</v>
      </c>
      <c r="BP567" s="69">
        <f t="shared" si="123"/>
        <v>0</v>
      </c>
      <c r="BQ567" s="69">
        <f t="shared" si="124"/>
        <v>0</v>
      </c>
      <c r="BR567" s="69">
        <f t="shared" si="125"/>
        <v>0</v>
      </c>
      <c r="BS567" s="69">
        <f t="shared" si="126"/>
        <v>0</v>
      </c>
      <c r="BT567" s="69">
        <f t="shared" si="127"/>
        <v>0</v>
      </c>
      <c r="BU567" s="69">
        <f t="shared" si="128"/>
        <v>0</v>
      </c>
      <c r="BV567" s="83">
        <f t="shared" si="116"/>
        <v>0</v>
      </c>
    </row>
    <row r="568" spans="1:74" s="100" customFormat="1" x14ac:dyDescent="0.25">
      <c r="A568" s="90">
        <v>48</v>
      </c>
      <c r="B568" s="90">
        <v>0</v>
      </c>
      <c r="C568" s="90">
        <v>480507</v>
      </c>
      <c r="D568" s="90">
        <v>480403</v>
      </c>
      <c r="E568" s="97" t="s">
        <v>717</v>
      </c>
      <c r="F568" s="90" t="s">
        <v>679</v>
      </c>
      <c r="G568" s="56"/>
      <c r="H568" s="56"/>
      <c r="I568" s="98">
        <v>0</v>
      </c>
      <c r="J568" s="98">
        <v>0</v>
      </c>
      <c r="K568" s="65">
        <f t="shared" si="129"/>
        <v>0</v>
      </c>
      <c r="L568" s="94">
        <v>0</v>
      </c>
      <c r="M568" s="94">
        <v>0</v>
      </c>
      <c r="N568" s="94">
        <v>0</v>
      </c>
      <c r="O568" s="94">
        <v>0</v>
      </c>
      <c r="P568" s="94">
        <v>0</v>
      </c>
      <c r="Q568" s="94">
        <v>0</v>
      </c>
      <c r="R568" s="98">
        <v>0</v>
      </c>
      <c r="S568" s="98">
        <v>0</v>
      </c>
      <c r="T568" s="94">
        <v>0</v>
      </c>
      <c r="U568" s="94">
        <v>0</v>
      </c>
      <c r="V568" s="94">
        <v>0</v>
      </c>
      <c r="W568" s="94">
        <v>0</v>
      </c>
      <c r="X568" s="94">
        <v>0</v>
      </c>
      <c r="Y568" s="94">
        <v>0</v>
      </c>
      <c r="Z568" s="98">
        <v>0</v>
      </c>
      <c r="AA568" s="98">
        <v>0</v>
      </c>
      <c r="AB568" s="94">
        <v>1953</v>
      </c>
      <c r="AC568" s="94">
        <v>1970</v>
      </c>
      <c r="AD568" s="94">
        <v>-1953</v>
      </c>
      <c r="AE568" s="94">
        <v>-1970</v>
      </c>
      <c r="AF568" s="94">
        <v>0</v>
      </c>
      <c r="AG568" s="94">
        <v>0</v>
      </c>
      <c r="AH568" s="98">
        <v>0</v>
      </c>
      <c r="AI568" s="98">
        <v>0</v>
      </c>
      <c r="AJ568" s="94">
        <v>1959.58</v>
      </c>
      <c r="AK568" s="94">
        <v>1982.38</v>
      </c>
      <c r="AL568" s="94">
        <v>-1959.58</v>
      </c>
      <c r="AM568" s="94">
        <v>-1982.38</v>
      </c>
      <c r="AN568" s="94">
        <v>0</v>
      </c>
      <c r="AO568" s="94">
        <v>0</v>
      </c>
      <c r="AP568" s="94">
        <v>0</v>
      </c>
      <c r="AQ568" s="94">
        <v>0</v>
      </c>
      <c r="AR568" s="94">
        <v>0</v>
      </c>
      <c r="AS568" s="94">
        <v>0</v>
      </c>
      <c r="AT568" s="94">
        <v>0</v>
      </c>
      <c r="AU568" s="94">
        <v>0</v>
      </c>
      <c r="AV568" s="94">
        <v>0</v>
      </c>
      <c r="AW568" s="94">
        <v>0</v>
      </c>
      <c r="AX568" s="66">
        <v>0</v>
      </c>
      <c r="AY568" s="66">
        <v>0</v>
      </c>
      <c r="AZ568" s="66">
        <v>0</v>
      </c>
      <c r="BA568" s="66">
        <v>0</v>
      </c>
      <c r="BB568" s="66">
        <v>0</v>
      </c>
      <c r="BC568" s="66">
        <v>0</v>
      </c>
      <c r="BD568" s="66">
        <v>0</v>
      </c>
      <c r="BE568" s="67">
        <v>0</v>
      </c>
      <c r="BF568" s="59">
        <f t="shared" si="117"/>
        <v>0</v>
      </c>
      <c r="BG568" s="99"/>
      <c r="BH568" s="99"/>
      <c r="BI568" s="60">
        <f t="shared" si="130"/>
        <v>0</v>
      </c>
      <c r="BJ568" s="59">
        <f t="shared" si="118"/>
        <v>0</v>
      </c>
      <c r="BK568" s="69">
        <f t="shared" si="119"/>
        <v>0</v>
      </c>
      <c r="BL568" s="69">
        <f t="shared" si="119"/>
        <v>0</v>
      </c>
      <c r="BM568" s="69">
        <f t="shared" si="120"/>
        <v>0</v>
      </c>
      <c r="BN568" s="69">
        <f t="shared" si="121"/>
        <v>0</v>
      </c>
      <c r="BO568" s="69">
        <f t="shared" si="122"/>
        <v>0</v>
      </c>
      <c r="BP568" s="69">
        <f t="shared" si="123"/>
        <v>0</v>
      </c>
      <c r="BQ568" s="69">
        <f t="shared" si="124"/>
        <v>0</v>
      </c>
      <c r="BR568" s="69">
        <f t="shared" si="125"/>
        <v>0</v>
      </c>
      <c r="BS568" s="69">
        <f t="shared" si="126"/>
        <v>0</v>
      </c>
      <c r="BT568" s="69">
        <f t="shared" si="127"/>
        <v>0</v>
      </c>
      <c r="BU568" s="69">
        <f t="shared" si="128"/>
        <v>0</v>
      </c>
      <c r="BV568" s="83">
        <f t="shared" si="116"/>
        <v>0</v>
      </c>
    </row>
    <row r="569" spans="1:74" s="100" customFormat="1" x14ac:dyDescent="0.25">
      <c r="A569" s="90">
        <v>48</v>
      </c>
      <c r="B569" s="90">
        <v>0</v>
      </c>
      <c r="C569" s="90">
        <v>493600</v>
      </c>
      <c r="D569" s="90">
        <v>493009</v>
      </c>
      <c r="E569" s="105" t="s">
        <v>721</v>
      </c>
      <c r="F569" s="106" t="s">
        <v>722</v>
      </c>
      <c r="G569" s="56"/>
      <c r="H569" s="56"/>
      <c r="I569" s="98">
        <v>1030.0160000000001</v>
      </c>
      <c r="J569" s="98">
        <v>31.456</v>
      </c>
      <c r="K569" s="65">
        <f t="shared" si="129"/>
        <v>1061.472</v>
      </c>
      <c r="L569" s="94">
        <v>2569.1570000000002</v>
      </c>
      <c r="M569" s="94">
        <v>108.416</v>
      </c>
      <c r="N569" s="94">
        <v>-1539.1410000000001</v>
      </c>
      <c r="O569" s="94">
        <v>-76.959999999999994</v>
      </c>
      <c r="P569" s="94">
        <v>40.090000000000003</v>
      </c>
      <c r="Q569" s="94">
        <v>29.01</v>
      </c>
      <c r="R569" s="98">
        <v>1454.2719999999999</v>
      </c>
      <c r="S569" s="98">
        <v>230.56</v>
      </c>
      <c r="T569" s="94">
        <v>3492.3609999999999</v>
      </c>
      <c r="U569" s="94">
        <v>731.2</v>
      </c>
      <c r="V569" s="94">
        <v>-2038.0889999999999</v>
      </c>
      <c r="W569" s="94">
        <v>-500.64</v>
      </c>
      <c r="X569" s="94">
        <v>41.64</v>
      </c>
      <c r="Y569" s="94">
        <v>31.53</v>
      </c>
      <c r="Z569" s="98">
        <v>0</v>
      </c>
      <c r="AA569" s="98">
        <v>0</v>
      </c>
      <c r="AB569" s="94">
        <v>0</v>
      </c>
      <c r="AC569" s="94">
        <v>0</v>
      </c>
      <c r="AD569" s="94">
        <v>0</v>
      </c>
      <c r="AE569" s="94">
        <v>0</v>
      </c>
      <c r="AF569" s="94">
        <v>0</v>
      </c>
      <c r="AG569" s="94">
        <v>0</v>
      </c>
      <c r="AH569" s="98">
        <v>2938.8960000000002</v>
      </c>
      <c r="AI569" s="98">
        <v>948.86400000000003</v>
      </c>
      <c r="AJ569" s="94">
        <v>10382.383</v>
      </c>
      <c r="AK569" s="94">
        <v>2937.3620000000001</v>
      </c>
      <c r="AL569" s="94">
        <v>-7443.4870000000001</v>
      </c>
      <c r="AM569" s="94">
        <v>-1988.498</v>
      </c>
      <c r="AN569" s="94">
        <v>28.31</v>
      </c>
      <c r="AO569" s="94">
        <v>32.299999999999997</v>
      </c>
      <c r="AP569" s="94">
        <v>21.71</v>
      </c>
      <c r="AQ569" s="94">
        <v>3.44</v>
      </c>
      <c r="AR569" s="94">
        <v>52.12</v>
      </c>
      <c r="AS569" s="94">
        <v>10.91</v>
      </c>
      <c r="AT569" s="94">
        <v>-30.41</v>
      </c>
      <c r="AU569" s="94">
        <v>-7.47</v>
      </c>
      <c r="AV569" s="94">
        <v>41.65</v>
      </c>
      <c r="AW569" s="94">
        <v>31.53</v>
      </c>
      <c r="AX569" s="66">
        <v>15.373373134328359</v>
      </c>
      <c r="AY569" s="66">
        <v>0.46949253731343282</v>
      </c>
      <c r="AZ569" s="66">
        <v>38.345626865671647</v>
      </c>
      <c r="BA569" s="66">
        <v>1.6181492537313433</v>
      </c>
      <c r="BB569" s="66">
        <v>-22.972253731343287</v>
      </c>
      <c r="BC569" s="66">
        <v>-1.1486567164179105</v>
      </c>
      <c r="BD569" s="66">
        <v>40.091594246673132</v>
      </c>
      <c r="BE569" s="67">
        <v>29.014167650531284</v>
      </c>
      <c r="BF569" s="59">
        <f t="shared" si="117"/>
        <v>0</v>
      </c>
      <c r="BG569" s="99"/>
      <c r="BH569" s="99"/>
      <c r="BI569" s="60">
        <f t="shared" si="130"/>
        <v>394.42208523267277</v>
      </c>
      <c r="BJ569" s="59">
        <f t="shared" si="118"/>
        <v>394.42208523267277</v>
      </c>
      <c r="BK569" s="69">
        <f t="shared" si="119"/>
        <v>382.73365528531764</v>
      </c>
      <c r="BL569" s="69">
        <f t="shared" si="119"/>
        <v>11.688429947355139</v>
      </c>
      <c r="BM569" s="69">
        <f t="shared" si="120"/>
        <v>194.56316796168466</v>
      </c>
      <c r="BN569" s="69">
        <f t="shared" si="121"/>
        <v>194.56316796168466</v>
      </c>
      <c r="BO569" s="69">
        <f t="shared" si="122"/>
        <v>0</v>
      </c>
      <c r="BP569" s="69">
        <f t="shared" si="123"/>
        <v>5.941829070036535</v>
      </c>
      <c r="BQ569" s="69">
        <f t="shared" si="124"/>
        <v>5.941829070036535</v>
      </c>
      <c r="BR569" s="69">
        <f t="shared" si="125"/>
        <v>0</v>
      </c>
      <c r="BS569" s="69">
        <f t="shared" si="126"/>
        <v>188.17048732363298</v>
      </c>
      <c r="BT569" s="69">
        <f t="shared" si="127"/>
        <v>5.7466008773186044</v>
      </c>
      <c r="BU569" s="69">
        <f t="shared" si="128"/>
        <v>193.91708820095158</v>
      </c>
      <c r="BV569" s="83">
        <f t="shared" si="116"/>
        <v>0</v>
      </c>
    </row>
    <row r="570" spans="1:74" s="100" customFormat="1" x14ac:dyDescent="0.25">
      <c r="A570" s="90">
        <v>48</v>
      </c>
      <c r="B570" s="90">
        <v>0</v>
      </c>
      <c r="C570" s="90">
        <v>493901</v>
      </c>
      <c r="D570" s="90">
        <v>491130</v>
      </c>
      <c r="E570" s="97" t="s">
        <v>701</v>
      </c>
      <c r="F570" s="90" t="s">
        <v>723</v>
      </c>
      <c r="G570" s="56"/>
      <c r="H570" s="56"/>
      <c r="I570" s="98">
        <v>0</v>
      </c>
      <c r="J570" s="98">
        <v>0</v>
      </c>
      <c r="K570" s="65">
        <f t="shared" si="129"/>
        <v>0</v>
      </c>
      <c r="L570" s="94">
        <v>0</v>
      </c>
      <c r="M570" s="94">
        <v>0</v>
      </c>
      <c r="N570" s="94">
        <v>0</v>
      </c>
      <c r="O570" s="94">
        <v>0</v>
      </c>
      <c r="P570" s="94">
        <v>0</v>
      </c>
      <c r="Q570" s="94">
        <v>0</v>
      </c>
      <c r="R570" s="98">
        <v>0</v>
      </c>
      <c r="S570" s="98">
        <v>0</v>
      </c>
      <c r="T570" s="94">
        <v>0</v>
      </c>
      <c r="U570" s="94">
        <v>0</v>
      </c>
      <c r="V570" s="94">
        <v>0</v>
      </c>
      <c r="W570" s="94">
        <v>0</v>
      </c>
      <c r="X570" s="94">
        <v>0</v>
      </c>
      <c r="Y570" s="94">
        <v>0</v>
      </c>
      <c r="Z570" s="98">
        <v>0</v>
      </c>
      <c r="AA570" s="98">
        <v>0</v>
      </c>
      <c r="AB570" s="94">
        <v>0</v>
      </c>
      <c r="AC570" s="94">
        <v>0</v>
      </c>
      <c r="AD570" s="94">
        <v>0</v>
      </c>
      <c r="AE570" s="94">
        <v>0</v>
      </c>
      <c r="AF570" s="94">
        <v>0</v>
      </c>
      <c r="AG570" s="94">
        <v>0</v>
      </c>
      <c r="AH570" s="98">
        <v>0</v>
      </c>
      <c r="AI570" s="98">
        <v>0</v>
      </c>
      <c r="AJ570" s="94">
        <v>0</v>
      </c>
      <c r="AK570" s="94">
        <v>0</v>
      </c>
      <c r="AL570" s="94">
        <v>0</v>
      </c>
      <c r="AM570" s="94">
        <v>0</v>
      </c>
      <c r="AN570" s="94">
        <v>0</v>
      </c>
      <c r="AO570" s="94">
        <v>0</v>
      </c>
      <c r="AP570" s="94">
        <v>0</v>
      </c>
      <c r="AQ570" s="94">
        <v>0</v>
      </c>
      <c r="AR570" s="94">
        <v>0</v>
      </c>
      <c r="AS570" s="94">
        <v>0</v>
      </c>
      <c r="AT570" s="94">
        <v>0</v>
      </c>
      <c r="AU570" s="94">
        <v>0</v>
      </c>
      <c r="AV570" s="94">
        <v>0</v>
      </c>
      <c r="AW570" s="94">
        <v>0</v>
      </c>
      <c r="AX570" s="66">
        <v>0</v>
      </c>
      <c r="AY570" s="66">
        <v>0</v>
      </c>
      <c r="AZ570" s="66">
        <v>0</v>
      </c>
      <c r="BA570" s="66">
        <v>0</v>
      </c>
      <c r="BB570" s="66">
        <v>0</v>
      </c>
      <c r="BC570" s="66">
        <v>0</v>
      </c>
      <c r="BD570" s="66">
        <v>0</v>
      </c>
      <c r="BE570" s="67">
        <v>0</v>
      </c>
      <c r="BF570" s="59">
        <f t="shared" si="117"/>
        <v>0</v>
      </c>
      <c r="BG570" s="99"/>
      <c r="BH570" s="99"/>
      <c r="BI570" s="60">
        <f t="shared" si="130"/>
        <v>0</v>
      </c>
      <c r="BJ570" s="59">
        <f t="shared" si="118"/>
        <v>0</v>
      </c>
      <c r="BK570" s="69">
        <f t="shared" si="119"/>
        <v>0</v>
      </c>
      <c r="BL570" s="69">
        <f t="shared" si="119"/>
        <v>0</v>
      </c>
      <c r="BM570" s="69">
        <f t="shared" si="120"/>
        <v>0</v>
      </c>
      <c r="BN570" s="69">
        <f t="shared" si="121"/>
        <v>0</v>
      </c>
      <c r="BO570" s="69">
        <f t="shared" si="122"/>
        <v>0</v>
      </c>
      <c r="BP570" s="69">
        <f t="shared" si="123"/>
        <v>0</v>
      </c>
      <c r="BQ570" s="69">
        <f t="shared" si="124"/>
        <v>0</v>
      </c>
      <c r="BR570" s="69">
        <f t="shared" si="125"/>
        <v>0</v>
      </c>
      <c r="BS570" s="69">
        <f t="shared" si="126"/>
        <v>0</v>
      </c>
      <c r="BT570" s="69">
        <f t="shared" si="127"/>
        <v>0</v>
      </c>
      <c r="BU570" s="69">
        <f t="shared" si="128"/>
        <v>0</v>
      </c>
      <c r="BV570" s="83">
        <f t="shared" si="116"/>
        <v>0</v>
      </c>
    </row>
    <row r="571" spans="1:74" s="100" customFormat="1" x14ac:dyDescent="0.25">
      <c r="A571" s="90">
        <v>48</v>
      </c>
      <c r="B571" s="90">
        <v>0</v>
      </c>
      <c r="C571" s="90">
        <v>485002</v>
      </c>
      <c r="D571" s="90">
        <v>486202</v>
      </c>
      <c r="E571" s="107" t="s">
        <v>686</v>
      </c>
      <c r="F571" s="108" t="s">
        <v>680</v>
      </c>
      <c r="G571" s="56"/>
      <c r="H571" s="56"/>
      <c r="I571" s="98">
        <v>61063.218999999997</v>
      </c>
      <c r="J571" s="98">
        <v>321541.24599999998</v>
      </c>
      <c r="K571" s="65">
        <f t="shared" si="129"/>
        <v>382604.46499999997</v>
      </c>
      <c r="L571" s="94">
        <v>237217.44099999999</v>
      </c>
      <c r="M571" s="94">
        <v>1093536.3149999999</v>
      </c>
      <c r="N571" s="94">
        <v>-176154.22200000001</v>
      </c>
      <c r="O571" s="94">
        <v>-771995.06900000002</v>
      </c>
      <c r="P571" s="94">
        <v>25.74</v>
      </c>
      <c r="Q571" s="94">
        <v>29.4</v>
      </c>
      <c r="R571" s="98">
        <v>183346.989</v>
      </c>
      <c r="S571" s="98">
        <v>443816.13299999997</v>
      </c>
      <c r="T571" s="94">
        <v>653361.348</v>
      </c>
      <c r="U571" s="94">
        <v>1510313.3929999999</v>
      </c>
      <c r="V571" s="94">
        <v>-470014.359</v>
      </c>
      <c r="W571" s="94">
        <v>-1066497.26</v>
      </c>
      <c r="X571" s="94">
        <v>28.06</v>
      </c>
      <c r="Y571" s="94">
        <v>29.39</v>
      </c>
      <c r="Z571" s="98">
        <v>18637.466</v>
      </c>
      <c r="AA571" s="98">
        <v>18610.817999999999</v>
      </c>
      <c r="AB571" s="94">
        <v>64279.663999999997</v>
      </c>
      <c r="AC571" s="94">
        <v>65129.794999999998</v>
      </c>
      <c r="AD571" s="94">
        <v>-45642.197999999997</v>
      </c>
      <c r="AE571" s="94">
        <v>-46518.976999999999</v>
      </c>
      <c r="AF571" s="94">
        <v>28.99</v>
      </c>
      <c r="AG571" s="94">
        <v>28.57</v>
      </c>
      <c r="AH571" s="98">
        <v>202468.56099999999</v>
      </c>
      <c r="AI571" s="98">
        <v>462943.58</v>
      </c>
      <c r="AJ571" s="94">
        <v>725356.18</v>
      </c>
      <c r="AK571" s="94">
        <v>1581559.2479999999</v>
      </c>
      <c r="AL571" s="94">
        <v>-522887.61900000001</v>
      </c>
      <c r="AM571" s="94">
        <v>-1118615.6680000001</v>
      </c>
      <c r="AN571" s="94">
        <v>27.91</v>
      </c>
      <c r="AO571" s="94">
        <v>29.27</v>
      </c>
      <c r="AP571" s="94">
        <v>3595.04</v>
      </c>
      <c r="AQ571" s="94">
        <v>110954.03</v>
      </c>
      <c r="AR571" s="94">
        <v>12811.01</v>
      </c>
      <c r="AS571" s="94">
        <v>377578.35</v>
      </c>
      <c r="AT571" s="94">
        <v>-9215.9699999999993</v>
      </c>
      <c r="AU571" s="94">
        <v>-266624.32</v>
      </c>
      <c r="AV571" s="94">
        <v>28.06</v>
      </c>
      <c r="AW571" s="94">
        <v>29.39</v>
      </c>
      <c r="AX571" s="66">
        <v>1197.3180196078431</v>
      </c>
      <c r="AY571" s="66">
        <v>80385.311499999996</v>
      </c>
      <c r="AZ571" s="66">
        <v>4651.3223725490197</v>
      </c>
      <c r="BA571" s="66">
        <v>273384.07874999999</v>
      </c>
      <c r="BB571" s="66">
        <v>-3454.0043529411769</v>
      </c>
      <c r="BC571" s="66">
        <v>-192998.76724999998</v>
      </c>
      <c r="BD571" s="66">
        <v>25.741454229750332</v>
      </c>
      <c r="BE571" s="67">
        <v>29.403801372613763</v>
      </c>
      <c r="BF571" s="59">
        <f t="shared" si="117"/>
        <v>0</v>
      </c>
      <c r="BG571" s="99"/>
      <c r="BH571" s="99"/>
      <c r="BI571" s="60">
        <f t="shared" si="130"/>
        <v>142168.28225768663</v>
      </c>
      <c r="BJ571" s="59">
        <f t="shared" si="118"/>
        <v>142168.28225768663</v>
      </c>
      <c r="BK571" s="69">
        <f t="shared" si="119"/>
        <v>22689.889294300145</v>
      </c>
      <c r="BL571" s="69">
        <f t="shared" si="119"/>
        <v>119478.3929633865</v>
      </c>
      <c r="BM571" s="69">
        <f t="shared" si="120"/>
        <v>11534.435712239549</v>
      </c>
      <c r="BN571" s="69">
        <f t="shared" si="121"/>
        <v>11534.435712239549</v>
      </c>
      <c r="BO571" s="69">
        <f t="shared" si="122"/>
        <v>0</v>
      </c>
      <c r="BP571" s="69">
        <f t="shared" si="123"/>
        <v>60737.001611729676</v>
      </c>
      <c r="BQ571" s="69">
        <f t="shared" si="124"/>
        <v>60737.001611729676</v>
      </c>
      <c r="BR571" s="69">
        <f t="shared" si="125"/>
        <v>0</v>
      </c>
      <c r="BS571" s="69">
        <f t="shared" si="126"/>
        <v>11155.453582060596</v>
      </c>
      <c r="BT571" s="69">
        <f t="shared" si="127"/>
        <v>58741.391351656828</v>
      </c>
      <c r="BU571" s="69">
        <f t="shared" si="128"/>
        <v>69896.844933717424</v>
      </c>
      <c r="BV571" s="83">
        <f t="shared" si="116"/>
        <v>0</v>
      </c>
    </row>
    <row r="572" spans="1:74" s="100" customFormat="1" x14ac:dyDescent="0.25">
      <c r="A572" s="90">
        <v>48</v>
      </c>
      <c r="B572" s="90">
        <v>0</v>
      </c>
      <c r="C572" s="90">
        <v>481105</v>
      </c>
      <c r="D572" s="90">
        <v>481209</v>
      </c>
      <c r="E572" s="97" t="s">
        <v>724</v>
      </c>
      <c r="F572" s="90" t="s">
        <v>725</v>
      </c>
      <c r="G572" s="56"/>
      <c r="H572" s="56"/>
      <c r="I572" s="98">
        <v>3828.2559999999999</v>
      </c>
      <c r="J572" s="98">
        <v>2727.0720000000001</v>
      </c>
      <c r="K572" s="65">
        <f t="shared" si="129"/>
        <v>6555.3279999999995</v>
      </c>
      <c r="L572" s="94">
        <v>17269.2</v>
      </c>
      <c r="M572" s="94">
        <v>12322.263999999999</v>
      </c>
      <c r="N572" s="94">
        <v>-13440.944</v>
      </c>
      <c r="O572" s="94">
        <v>-9595.1919999999991</v>
      </c>
      <c r="P572" s="94">
        <v>22.17</v>
      </c>
      <c r="Q572" s="94">
        <v>22.13</v>
      </c>
      <c r="R572" s="98">
        <v>5112.2960000000003</v>
      </c>
      <c r="S572" s="98">
        <v>4028.9679999999998</v>
      </c>
      <c r="T572" s="94">
        <v>23033.556</v>
      </c>
      <c r="U572" s="94">
        <v>18364.060000000001</v>
      </c>
      <c r="V572" s="94">
        <v>-17921.259999999998</v>
      </c>
      <c r="W572" s="94">
        <v>-14335.092000000001</v>
      </c>
      <c r="X572" s="94">
        <v>22.19</v>
      </c>
      <c r="Y572" s="94">
        <v>21.94</v>
      </c>
      <c r="Z572" s="98">
        <v>0</v>
      </c>
      <c r="AA572" s="98">
        <v>0</v>
      </c>
      <c r="AB572" s="94">
        <v>0</v>
      </c>
      <c r="AC572" s="94">
        <v>0</v>
      </c>
      <c r="AD572" s="94">
        <v>0</v>
      </c>
      <c r="AE572" s="94">
        <v>0</v>
      </c>
      <c r="AF572" s="94">
        <v>0</v>
      </c>
      <c r="AG572" s="94">
        <v>0</v>
      </c>
      <c r="AH572" s="98">
        <v>5135.82</v>
      </c>
      <c r="AI572" s="98">
        <v>4079.8</v>
      </c>
      <c r="AJ572" s="94">
        <v>23711.835999999999</v>
      </c>
      <c r="AK572" s="94">
        <v>19761.151000000002</v>
      </c>
      <c r="AL572" s="94">
        <v>-18576.016</v>
      </c>
      <c r="AM572" s="94">
        <v>-15681.351000000001</v>
      </c>
      <c r="AN572" s="94">
        <v>21.66</v>
      </c>
      <c r="AO572" s="94">
        <v>20.65</v>
      </c>
      <c r="AP572" s="94">
        <v>639.04</v>
      </c>
      <c r="AQ572" s="94">
        <v>503.62</v>
      </c>
      <c r="AR572" s="94">
        <v>2879.19</v>
      </c>
      <c r="AS572" s="94">
        <v>2295.5100000000002</v>
      </c>
      <c r="AT572" s="94">
        <v>-2240.15</v>
      </c>
      <c r="AU572" s="94">
        <v>-1791.89</v>
      </c>
      <c r="AV572" s="94">
        <v>22.2</v>
      </c>
      <c r="AW572" s="94">
        <v>21.94</v>
      </c>
      <c r="AX572" s="66">
        <v>478.53199999999998</v>
      </c>
      <c r="AY572" s="66">
        <v>340.88400000000001</v>
      </c>
      <c r="AZ572" s="66">
        <v>2158.65</v>
      </c>
      <c r="BA572" s="66">
        <v>1540.2829999999999</v>
      </c>
      <c r="BB572" s="66">
        <v>-1680.1180000000002</v>
      </c>
      <c r="BC572" s="66">
        <v>-1199.3989999999999</v>
      </c>
      <c r="BD572" s="66">
        <v>22.168114330715955</v>
      </c>
      <c r="BE572" s="67">
        <v>22.131257697449108</v>
      </c>
      <c r="BF572" s="59">
        <f t="shared" si="117"/>
        <v>0</v>
      </c>
      <c r="BG572" s="99"/>
      <c r="BH572" s="99"/>
      <c r="BI572" s="60">
        <f t="shared" si="130"/>
        <v>2435.8307512059914</v>
      </c>
      <c r="BJ572" s="59">
        <f t="shared" si="118"/>
        <v>2435.8307512059914</v>
      </c>
      <c r="BK572" s="69">
        <f t="shared" si="119"/>
        <v>1422.5045166754194</v>
      </c>
      <c r="BL572" s="69">
        <f t="shared" si="119"/>
        <v>1013.326234530572</v>
      </c>
      <c r="BM572" s="69">
        <f t="shared" si="120"/>
        <v>723.13208253884113</v>
      </c>
      <c r="BN572" s="69">
        <f t="shared" si="121"/>
        <v>723.13208253884113</v>
      </c>
      <c r="BO572" s="69">
        <f t="shared" si="122"/>
        <v>0</v>
      </c>
      <c r="BP572" s="69">
        <f t="shared" si="123"/>
        <v>515.1257529782132</v>
      </c>
      <c r="BQ572" s="69">
        <f t="shared" si="124"/>
        <v>515.1257529782132</v>
      </c>
      <c r="BR572" s="69">
        <f t="shared" si="125"/>
        <v>0</v>
      </c>
      <c r="BS572" s="69">
        <f t="shared" si="126"/>
        <v>699.37243413657825</v>
      </c>
      <c r="BT572" s="69">
        <f t="shared" si="127"/>
        <v>498.20048155235884</v>
      </c>
      <c r="BU572" s="69">
        <f t="shared" si="128"/>
        <v>1197.572915688937</v>
      </c>
      <c r="BV572" s="83">
        <f t="shared" si="116"/>
        <v>0</v>
      </c>
    </row>
    <row r="573" spans="1:74" s="100" customFormat="1" x14ac:dyDescent="0.25">
      <c r="A573" s="90">
        <v>48</v>
      </c>
      <c r="B573" s="90">
        <v>0</v>
      </c>
      <c r="C573" s="90">
        <v>483702</v>
      </c>
      <c r="D573" s="90">
        <v>483609</v>
      </c>
      <c r="E573" s="97" t="s">
        <v>726</v>
      </c>
      <c r="F573" s="90" t="s">
        <v>727</v>
      </c>
      <c r="G573" s="56"/>
      <c r="H573" s="56"/>
      <c r="I573" s="98">
        <v>0</v>
      </c>
      <c r="J573" s="98">
        <v>0</v>
      </c>
      <c r="K573" s="65">
        <f t="shared" si="129"/>
        <v>0</v>
      </c>
      <c r="L573" s="94">
        <v>18.975999999999999</v>
      </c>
      <c r="M573" s="94">
        <v>847.46400000000006</v>
      </c>
      <c r="N573" s="94">
        <v>-18.975999999999999</v>
      </c>
      <c r="O573" s="94">
        <v>-847.46400000000006</v>
      </c>
      <c r="P573" s="94">
        <v>0</v>
      </c>
      <c r="Q573" s="94">
        <v>0</v>
      </c>
      <c r="R573" s="98">
        <v>0</v>
      </c>
      <c r="S573" s="98">
        <v>0</v>
      </c>
      <c r="T573" s="94">
        <v>289.22399999999999</v>
      </c>
      <c r="U573" s="94">
        <v>1119.1089999999999</v>
      </c>
      <c r="V573" s="94">
        <v>-289.22399999999999</v>
      </c>
      <c r="W573" s="94">
        <v>-1119.1089999999999</v>
      </c>
      <c r="X573" s="94">
        <v>0</v>
      </c>
      <c r="Y573" s="94">
        <v>0</v>
      </c>
      <c r="Z573" s="98">
        <v>0</v>
      </c>
      <c r="AA573" s="98">
        <v>0</v>
      </c>
      <c r="AB573" s="94">
        <v>84.48</v>
      </c>
      <c r="AC573" s="94">
        <v>84.48</v>
      </c>
      <c r="AD573" s="94">
        <v>-84.48</v>
      </c>
      <c r="AE573" s="94">
        <v>-84.48</v>
      </c>
      <c r="AF573" s="94">
        <v>0</v>
      </c>
      <c r="AG573" s="94">
        <v>0</v>
      </c>
      <c r="AH573" s="98">
        <v>0</v>
      </c>
      <c r="AI573" s="98">
        <v>0</v>
      </c>
      <c r="AJ573" s="94">
        <v>1883.9839999999999</v>
      </c>
      <c r="AK573" s="94">
        <v>7543.8530000000001</v>
      </c>
      <c r="AL573" s="94">
        <v>-1883.9839999999999</v>
      </c>
      <c r="AM573" s="94">
        <v>-7543.8530000000001</v>
      </c>
      <c r="AN573" s="94">
        <v>0</v>
      </c>
      <c r="AO573" s="94">
        <v>0</v>
      </c>
      <c r="AP573" s="94">
        <v>0</v>
      </c>
      <c r="AQ573" s="94">
        <v>0</v>
      </c>
      <c r="AR573" s="94">
        <v>36.15</v>
      </c>
      <c r="AS573" s="94">
        <v>139.88999999999999</v>
      </c>
      <c r="AT573" s="94">
        <v>-36.15</v>
      </c>
      <c r="AU573" s="94">
        <v>-139.88999999999999</v>
      </c>
      <c r="AV573" s="94">
        <v>0</v>
      </c>
      <c r="AW573" s="94">
        <v>0</v>
      </c>
      <c r="AX573" s="66">
        <v>0</v>
      </c>
      <c r="AY573" s="66">
        <v>0</v>
      </c>
      <c r="AZ573" s="66">
        <v>2.3719999999999999</v>
      </c>
      <c r="BA573" s="66">
        <v>105.93300000000001</v>
      </c>
      <c r="BB573" s="66">
        <v>-2.3719999999999999</v>
      </c>
      <c r="BC573" s="66">
        <v>-105.93300000000001</v>
      </c>
      <c r="BD573" s="66">
        <v>0</v>
      </c>
      <c r="BE573" s="67">
        <v>0</v>
      </c>
      <c r="BF573" s="59">
        <f t="shared" si="117"/>
        <v>0</v>
      </c>
      <c r="BG573" s="99"/>
      <c r="BH573" s="99"/>
      <c r="BI573" s="60">
        <f t="shared" si="130"/>
        <v>0</v>
      </c>
      <c r="BJ573" s="59">
        <f t="shared" si="118"/>
        <v>0</v>
      </c>
      <c r="BK573" s="69">
        <f t="shared" si="119"/>
        <v>0</v>
      </c>
      <c r="BL573" s="69">
        <f t="shared" si="119"/>
        <v>0</v>
      </c>
      <c r="BM573" s="69">
        <f t="shared" si="120"/>
        <v>0</v>
      </c>
      <c r="BN573" s="69">
        <f t="shared" si="121"/>
        <v>0</v>
      </c>
      <c r="BO573" s="69">
        <f t="shared" si="122"/>
        <v>0</v>
      </c>
      <c r="BP573" s="69">
        <f t="shared" si="123"/>
        <v>0</v>
      </c>
      <c r="BQ573" s="69">
        <f t="shared" si="124"/>
        <v>0</v>
      </c>
      <c r="BR573" s="69">
        <f t="shared" si="125"/>
        <v>0</v>
      </c>
      <c r="BS573" s="69">
        <f t="shared" si="126"/>
        <v>0</v>
      </c>
      <c r="BT573" s="69">
        <f t="shared" si="127"/>
        <v>0</v>
      </c>
      <c r="BU573" s="69">
        <f t="shared" si="128"/>
        <v>0</v>
      </c>
      <c r="BV573" s="83">
        <f t="shared" si="116"/>
        <v>0</v>
      </c>
    </row>
    <row r="574" spans="1:74" s="100" customFormat="1" ht="15" customHeight="1" x14ac:dyDescent="0.25">
      <c r="A574" s="90">
        <v>48</v>
      </c>
      <c r="B574" s="90">
        <v>0</v>
      </c>
      <c r="C574" s="90">
        <v>482004</v>
      </c>
      <c r="D574" s="90">
        <v>482708</v>
      </c>
      <c r="E574" s="97" t="s">
        <v>682</v>
      </c>
      <c r="F574" s="90" t="s">
        <v>687</v>
      </c>
      <c r="G574" s="56"/>
      <c r="H574" s="56"/>
      <c r="I574" s="98">
        <v>57500.767999999996</v>
      </c>
      <c r="J574" s="98">
        <v>43401.03</v>
      </c>
      <c r="K574" s="65">
        <f t="shared" si="129"/>
        <v>100901.798</v>
      </c>
      <c r="L574" s="94">
        <v>194895.88699999999</v>
      </c>
      <c r="M574" s="94">
        <v>157459.40900000001</v>
      </c>
      <c r="N574" s="94">
        <v>-137395.11900000001</v>
      </c>
      <c r="O574" s="94">
        <v>-114058.379</v>
      </c>
      <c r="P574" s="94">
        <v>29.5</v>
      </c>
      <c r="Q574" s="94">
        <v>27.56</v>
      </c>
      <c r="R574" s="98">
        <v>87586.736000000004</v>
      </c>
      <c r="S574" s="98">
        <v>73075.403999999995</v>
      </c>
      <c r="T574" s="94">
        <v>297169.59600000002</v>
      </c>
      <c r="U574" s="94">
        <v>260346.78099999999</v>
      </c>
      <c r="V574" s="94">
        <v>-209582.86</v>
      </c>
      <c r="W574" s="94">
        <v>-187271.37700000001</v>
      </c>
      <c r="X574" s="94">
        <v>29.47</v>
      </c>
      <c r="Y574" s="94">
        <v>28.07</v>
      </c>
      <c r="Z574" s="98">
        <v>0</v>
      </c>
      <c r="AA574" s="98">
        <v>0</v>
      </c>
      <c r="AB574" s="94">
        <v>100.586</v>
      </c>
      <c r="AC574" s="94">
        <v>133.88200000000001</v>
      </c>
      <c r="AD574" s="94">
        <v>-100.586</v>
      </c>
      <c r="AE574" s="94">
        <v>-133.88200000000001</v>
      </c>
      <c r="AF574" s="94">
        <v>0</v>
      </c>
      <c r="AG574" s="94">
        <v>0</v>
      </c>
      <c r="AH574" s="98">
        <v>87754.35</v>
      </c>
      <c r="AI574" s="98">
        <v>73246.047999999995</v>
      </c>
      <c r="AJ574" s="94">
        <v>298284.283</v>
      </c>
      <c r="AK574" s="94">
        <v>261894.7</v>
      </c>
      <c r="AL574" s="94">
        <v>-210529.93299999999</v>
      </c>
      <c r="AM574" s="94">
        <v>-188648.652</v>
      </c>
      <c r="AN574" s="94">
        <v>29.42</v>
      </c>
      <c r="AO574" s="94">
        <v>27.97</v>
      </c>
      <c r="AP574" s="94">
        <v>2304.91</v>
      </c>
      <c r="AQ574" s="94">
        <v>1923.04</v>
      </c>
      <c r="AR574" s="94">
        <v>7820.25</v>
      </c>
      <c r="AS574" s="94">
        <v>6851.23</v>
      </c>
      <c r="AT574" s="94">
        <v>-5515.34</v>
      </c>
      <c r="AU574" s="94">
        <v>-4928.1899999999996</v>
      </c>
      <c r="AV574" s="94">
        <v>29.47</v>
      </c>
      <c r="AW574" s="94">
        <v>28.07</v>
      </c>
      <c r="AX574" s="66">
        <v>1513.1781052631577</v>
      </c>
      <c r="AY574" s="66">
        <v>1142.1323684210527</v>
      </c>
      <c r="AZ574" s="66">
        <v>5128.8391315789468</v>
      </c>
      <c r="BA574" s="66">
        <v>4143.6686578947374</v>
      </c>
      <c r="BB574" s="66">
        <v>-3615.6610263157891</v>
      </c>
      <c r="BC574" s="66">
        <v>-3001.5362894736845</v>
      </c>
      <c r="BD574" s="66">
        <v>29.503325537085345</v>
      </c>
      <c r="BE574" s="67">
        <v>27.563313158377213</v>
      </c>
      <c r="BF574" s="59">
        <f t="shared" si="117"/>
        <v>0</v>
      </c>
      <c r="BG574" s="99"/>
      <c r="BH574" s="99"/>
      <c r="BI574" s="60">
        <f t="shared" si="130"/>
        <v>37493.120469391491</v>
      </c>
      <c r="BJ574" s="59">
        <f t="shared" si="118"/>
        <v>37493.120469391491</v>
      </c>
      <c r="BK574" s="69">
        <f t="shared" si="119"/>
        <v>21366.152679524417</v>
      </c>
      <c r="BL574" s="69">
        <f t="shared" si="119"/>
        <v>16126.967789867078</v>
      </c>
      <c r="BM574" s="69">
        <f t="shared" si="120"/>
        <v>10861.512425350538</v>
      </c>
      <c r="BN574" s="69">
        <f t="shared" si="121"/>
        <v>10861.512425350538</v>
      </c>
      <c r="BO574" s="69">
        <f t="shared" si="122"/>
        <v>0</v>
      </c>
      <c r="BP574" s="69">
        <f t="shared" si="123"/>
        <v>8198.16574655162</v>
      </c>
      <c r="BQ574" s="69">
        <f t="shared" si="124"/>
        <v>8198.16574655162</v>
      </c>
      <c r="BR574" s="69">
        <f t="shared" si="125"/>
        <v>0</v>
      </c>
      <c r="BS574" s="69">
        <f t="shared" si="126"/>
        <v>10504.640254173879</v>
      </c>
      <c r="BT574" s="69">
        <f t="shared" si="127"/>
        <v>7928.8020433154579</v>
      </c>
      <c r="BU574" s="69">
        <f t="shared" si="128"/>
        <v>18433.442297489339</v>
      </c>
      <c r="BV574" s="83">
        <f t="shared" si="116"/>
        <v>0</v>
      </c>
    </row>
    <row r="575" spans="1:74" ht="15" customHeight="1" x14ac:dyDescent="0.25">
      <c r="A575" s="91">
        <v>48</v>
      </c>
      <c r="B575" s="91">
        <v>0</v>
      </c>
      <c r="C575" s="91">
        <v>480032</v>
      </c>
      <c r="D575" s="91">
        <v>480009</v>
      </c>
      <c r="E575" s="63" t="s">
        <v>710</v>
      </c>
      <c r="F575" s="91" t="s">
        <v>696</v>
      </c>
      <c r="G575" s="56"/>
      <c r="H575" s="56"/>
      <c r="I575" s="98">
        <v>0</v>
      </c>
      <c r="J575" s="98">
        <v>0</v>
      </c>
      <c r="K575" s="65">
        <f t="shared" si="129"/>
        <v>0</v>
      </c>
      <c r="L575" s="94">
        <v>3324.192</v>
      </c>
      <c r="M575" s="94">
        <v>2634.5880000000002</v>
      </c>
      <c r="N575" s="94">
        <v>-3324.192</v>
      </c>
      <c r="O575" s="94">
        <v>-2634.5880000000002</v>
      </c>
      <c r="P575" s="94">
        <v>0</v>
      </c>
      <c r="Q575" s="94">
        <v>0</v>
      </c>
      <c r="R575" s="98">
        <v>0</v>
      </c>
      <c r="S575" s="98">
        <v>0</v>
      </c>
      <c r="T575" s="94">
        <v>4658.1289999999999</v>
      </c>
      <c r="U575" s="94">
        <v>3470.5419999999999</v>
      </c>
      <c r="V575" s="94">
        <v>-4658.1289999999999</v>
      </c>
      <c r="W575" s="94">
        <v>-3470.5419999999999</v>
      </c>
      <c r="X575" s="94">
        <v>0</v>
      </c>
      <c r="Y575" s="94">
        <v>0</v>
      </c>
      <c r="Z575" s="98">
        <v>0</v>
      </c>
      <c r="AA575" s="98">
        <v>0</v>
      </c>
      <c r="AB575" s="94">
        <v>66.376000000000005</v>
      </c>
      <c r="AC575" s="94">
        <v>66.628</v>
      </c>
      <c r="AD575" s="94">
        <v>-66.376000000000005</v>
      </c>
      <c r="AE575" s="94">
        <v>-66.628</v>
      </c>
      <c r="AF575" s="94">
        <v>0</v>
      </c>
      <c r="AG575" s="94">
        <v>0</v>
      </c>
      <c r="AH575" s="98">
        <v>0</v>
      </c>
      <c r="AI575" s="98">
        <v>0</v>
      </c>
      <c r="AJ575" s="94">
        <v>4764.2359999999999</v>
      </c>
      <c r="AK575" s="94">
        <v>3580.636</v>
      </c>
      <c r="AL575" s="94">
        <v>-4764.2359999999999</v>
      </c>
      <c r="AM575" s="94">
        <v>-3580.636</v>
      </c>
      <c r="AN575" s="94">
        <v>0</v>
      </c>
      <c r="AO575" s="94">
        <v>0</v>
      </c>
      <c r="AP575" s="94">
        <v>0</v>
      </c>
      <c r="AQ575" s="94">
        <v>0</v>
      </c>
      <c r="AR575" s="94">
        <v>2329.06</v>
      </c>
      <c r="AS575" s="94">
        <v>1735.27</v>
      </c>
      <c r="AT575" s="94">
        <v>-2329.06</v>
      </c>
      <c r="AU575" s="94">
        <v>-1735.27</v>
      </c>
      <c r="AV575" s="94">
        <v>0</v>
      </c>
      <c r="AW575" s="94">
        <v>0</v>
      </c>
      <c r="AX575" s="66">
        <v>0</v>
      </c>
      <c r="AY575" s="66">
        <v>0</v>
      </c>
      <c r="AZ575" s="66">
        <v>1662.096</v>
      </c>
      <c r="BA575" s="66">
        <v>1317.2940000000001</v>
      </c>
      <c r="BB575" s="66">
        <v>-1662.096</v>
      </c>
      <c r="BC575" s="66">
        <v>-1317.2940000000001</v>
      </c>
      <c r="BD575" s="66">
        <v>0</v>
      </c>
      <c r="BE575" s="67">
        <v>0</v>
      </c>
      <c r="BF575" s="59">
        <f t="shared" si="117"/>
        <v>0</v>
      </c>
      <c r="BG575" s="59"/>
      <c r="BH575" s="59"/>
      <c r="BI575" s="60">
        <f t="shared" si="130"/>
        <v>0</v>
      </c>
      <c r="BJ575" s="59">
        <f t="shared" si="118"/>
        <v>0</v>
      </c>
      <c r="BK575" s="69">
        <f t="shared" si="119"/>
        <v>0</v>
      </c>
      <c r="BL575" s="69">
        <f t="shared" si="119"/>
        <v>0</v>
      </c>
      <c r="BM575" s="69">
        <f t="shared" si="120"/>
        <v>0</v>
      </c>
      <c r="BN575" s="69">
        <f t="shared" si="121"/>
        <v>0</v>
      </c>
      <c r="BO575" s="69">
        <f t="shared" si="122"/>
        <v>0</v>
      </c>
      <c r="BP575" s="69">
        <f t="shared" si="123"/>
        <v>0</v>
      </c>
      <c r="BQ575" s="69">
        <f t="shared" si="124"/>
        <v>0</v>
      </c>
      <c r="BR575" s="69">
        <f t="shared" si="125"/>
        <v>0</v>
      </c>
      <c r="BS575" s="69">
        <f t="shared" si="126"/>
        <v>0</v>
      </c>
      <c r="BT575" s="69">
        <f t="shared" si="127"/>
        <v>0</v>
      </c>
      <c r="BU575" s="69">
        <f t="shared" si="128"/>
        <v>0</v>
      </c>
      <c r="BV575" s="83">
        <f t="shared" si="116"/>
        <v>0</v>
      </c>
    </row>
    <row r="576" spans="1:74" x14ac:dyDescent="0.25">
      <c r="A576" s="91">
        <v>48</v>
      </c>
      <c r="B576" s="91">
        <v>184</v>
      </c>
      <c r="C576" s="91">
        <v>480437</v>
      </c>
      <c r="D576" s="91">
        <v>482803</v>
      </c>
      <c r="E576" s="63" t="s">
        <v>678</v>
      </c>
      <c r="F576" s="91" t="s">
        <v>688</v>
      </c>
      <c r="G576" s="56"/>
      <c r="H576" s="56"/>
      <c r="I576" s="98">
        <v>0</v>
      </c>
      <c r="J576" s="98">
        <v>0</v>
      </c>
      <c r="K576" s="65">
        <f t="shared" si="129"/>
        <v>0</v>
      </c>
      <c r="L576" s="94">
        <v>0</v>
      </c>
      <c r="M576" s="94">
        <v>0</v>
      </c>
      <c r="N576" s="94">
        <v>0</v>
      </c>
      <c r="O576" s="94">
        <v>0</v>
      </c>
      <c r="P576" s="94">
        <v>0</v>
      </c>
      <c r="Q576" s="94">
        <v>0</v>
      </c>
      <c r="R576" s="98">
        <v>0</v>
      </c>
      <c r="S576" s="98">
        <v>0</v>
      </c>
      <c r="T576" s="94">
        <v>0</v>
      </c>
      <c r="U576" s="94">
        <v>0</v>
      </c>
      <c r="V576" s="94">
        <v>0</v>
      </c>
      <c r="W576" s="94">
        <v>0</v>
      </c>
      <c r="X576" s="94">
        <v>0</v>
      </c>
      <c r="Y576" s="94">
        <v>0</v>
      </c>
      <c r="Z576" s="98">
        <v>0</v>
      </c>
      <c r="AA576" s="98">
        <v>0</v>
      </c>
      <c r="AB576" s="94">
        <v>0</v>
      </c>
      <c r="AC576" s="94">
        <v>0</v>
      </c>
      <c r="AD576" s="94">
        <v>0</v>
      </c>
      <c r="AE576" s="94">
        <v>0</v>
      </c>
      <c r="AF576" s="94">
        <v>0</v>
      </c>
      <c r="AG576" s="94">
        <v>0</v>
      </c>
      <c r="AH576" s="98">
        <v>0</v>
      </c>
      <c r="AI576" s="98">
        <v>0</v>
      </c>
      <c r="AJ576" s="94">
        <v>0</v>
      </c>
      <c r="AK576" s="94">
        <v>0</v>
      </c>
      <c r="AL576" s="94">
        <v>0</v>
      </c>
      <c r="AM576" s="94">
        <v>0</v>
      </c>
      <c r="AN576" s="94">
        <v>0</v>
      </c>
      <c r="AO576" s="94">
        <v>0</v>
      </c>
      <c r="AP576" s="94">
        <v>0</v>
      </c>
      <c r="AQ576" s="94">
        <v>0</v>
      </c>
      <c r="AR576" s="94">
        <v>0</v>
      </c>
      <c r="AS576" s="94">
        <v>0</v>
      </c>
      <c r="AT576" s="94">
        <v>0</v>
      </c>
      <c r="AU576" s="94">
        <v>0</v>
      </c>
      <c r="AV576" s="94">
        <v>0</v>
      </c>
      <c r="AW576" s="94">
        <v>0</v>
      </c>
      <c r="AX576" s="66">
        <v>0</v>
      </c>
      <c r="AY576" s="66">
        <v>0</v>
      </c>
      <c r="AZ576" s="66">
        <v>0</v>
      </c>
      <c r="BA576" s="66">
        <v>0</v>
      </c>
      <c r="BB576" s="66">
        <v>0</v>
      </c>
      <c r="BC576" s="66">
        <v>0</v>
      </c>
      <c r="BD576" s="66">
        <v>0</v>
      </c>
      <c r="BE576" s="67">
        <v>0</v>
      </c>
      <c r="BF576" s="59">
        <f t="shared" si="117"/>
        <v>0</v>
      </c>
      <c r="BG576" s="59"/>
      <c r="BH576" s="59"/>
      <c r="BI576" s="60">
        <f t="shared" si="130"/>
        <v>0</v>
      </c>
      <c r="BJ576" s="59">
        <f t="shared" si="118"/>
        <v>0</v>
      </c>
      <c r="BK576" s="69">
        <f t="shared" si="119"/>
        <v>0</v>
      </c>
      <c r="BL576" s="69">
        <f t="shared" si="119"/>
        <v>0</v>
      </c>
      <c r="BM576" s="69">
        <f t="shared" si="120"/>
        <v>0</v>
      </c>
      <c r="BN576" s="69">
        <f t="shared" si="121"/>
        <v>0</v>
      </c>
      <c r="BO576" s="69">
        <f t="shared" si="122"/>
        <v>0</v>
      </c>
      <c r="BP576" s="69">
        <f t="shared" si="123"/>
        <v>0</v>
      </c>
      <c r="BQ576" s="69">
        <f t="shared" si="124"/>
        <v>0</v>
      </c>
      <c r="BR576" s="69">
        <f t="shared" si="125"/>
        <v>0</v>
      </c>
      <c r="BS576" s="69">
        <f t="shared" si="126"/>
        <v>0</v>
      </c>
      <c r="BT576" s="69">
        <f t="shared" si="127"/>
        <v>0</v>
      </c>
      <c r="BU576" s="69">
        <f t="shared" si="128"/>
        <v>0</v>
      </c>
      <c r="BV576" s="83">
        <f t="shared" si="116"/>
        <v>0</v>
      </c>
    </row>
    <row r="577" spans="1:74" x14ac:dyDescent="0.25">
      <c r="A577" s="91">
        <v>48</v>
      </c>
      <c r="B577" s="91">
        <v>0</v>
      </c>
      <c r="C577" s="91">
        <v>500503</v>
      </c>
      <c r="D577" s="91">
        <v>488706</v>
      </c>
      <c r="E577" s="63" t="s">
        <v>728</v>
      </c>
      <c r="F577" s="91" t="s">
        <v>729</v>
      </c>
      <c r="G577" s="56"/>
      <c r="H577" s="56"/>
      <c r="I577" s="98">
        <v>0</v>
      </c>
      <c r="J577" s="98">
        <v>0</v>
      </c>
      <c r="K577" s="65">
        <f t="shared" si="129"/>
        <v>0</v>
      </c>
      <c r="L577" s="94">
        <v>0</v>
      </c>
      <c r="M577" s="94">
        <v>0</v>
      </c>
      <c r="N577" s="94">
        <v>0</v>
      </c>
      <c r="O577" s="94">
        <v>0</v>
      </c>
      <c r="P577" s="94">
        <v>0</v>
      </c>
      <c r="Q577" s="94">
        <v>0</v>
      </c>
      <c r="R577" s="98">
        <v>0</v>
      </c>
      <c r="S577" s="98">
        <v>0</v>
      </c>
      <c r="T577" s="94">
        <v>5.93</v>
      </c>
      <c r="U577" s="94">
        <v>0</v>
      </c>
      <c r="V577" s="94">
        <v>-5.93</v>
      </c>
      <c r="W577" s="94">
        <v>0</v>
      </c>
      <c r="X577" s="94">
        <v>0</v>
      </c>
      <c r="Y577" s="94">
        <v>0</v>
      </c>
      <c r="Z577" s="98">
        <v>0</v>
      </c>
      <c r="AA577" s="98">
        <v>0</v>
      </c>
      <c r="AB577" s="94">
        <v>0</v>
      </c>
      <c r="AC577" s="94">
        <v>0</v>
      </c>
      <c r="AD577" s="94">
        <v>0</v>
      </c>
      <c r="AE577" s="94">
        <v>0</v>
      </c>
      <c r="AF577" s="94">
        <v>0</v>
      </c>
      <c r="AG577" s="94">
        <v>0</v>
      </c>
      <c r="AH577" s="98">
        <v>0</v>
      </c>
      <c r="AI577" s="98">
        <v>0</v>
      </c>
      <c r="AJ577" s="94">
        <v>5.93</v>
      </c>
      <c r="AK577" s="94">
        <v>0.78400000000000003</v>
      </c>
      <c r="AL577" s="94">
        <v>-5.93</v>
      </c>
      <c r="AM577" s="94">
        <v>-0.78400000000000003</v>
      </c>
      <c r="AN577" s="94">
        <v>0</v>
      </c>
      <c r="AO577" s="94">
        <v>0</v>
      </c>
      <c r="AP577" s="94">
        <v>0</v>
      </c>
      <c r="AQ577" s="94">
        <v>0</v>
      </c>
      <c r="AR577" s="94">
        <v>0.42</v>
      </c>
      <c r="AS577" s="94">
        <v>0</v>
      </c>
      <c r="AT577" s="94">
        <v>-0.42</v>
      </c>
      <c r="AU577" s="94">
        <v>0</v>
      </c>
      <c r="AV577" s="94">
        <v>0</v>
      </c>
      <c r="AW577" s="94">
        <v>0</v>
      </c>
      <c r="AX577" s="66">
        <v>0</v>
      </c>
      <c r="AY577" s="66">
        <v>0</v>
      </c>
      <c r="AZ577" s="66">
        <v>0</v>
      </c>
      <c r="BA577" s="66">
        <v>0</v>
      </c>
      <c r="BB577" s="66">
        <v>0</v>
      </c>
      <c r="BC577" s="66">
        <v>0</v>
      </c>
      <c r="BD577" s="66">
        <v>0</v>
      </c>
      <c r="BE577" s="67">
        <v>0</v>
      </c>
      <c r="BF577" s="59">
        <f t="shared" si="117"/>
        <v>0</v>
      </c>
      <c r="BG577" s="59"/>
      <c r="BH577" s="59"/>
      <c r="BI577" s="60">
        <f t="shared" si="130"/>
        <v>0</v>
      </c>
      <c r="BJ577" s="59">
        <f t="shared" si="118"/>
        <v>0</v>
      </c>
      <c r="BK577" s="69">
        <f t="shared" si="119"/>
        <v>0</v>
      </c>
      <c r="BL577" s="69">
        <f t="shared" si="119"/>
        <v>0</v>
      </c>
      <c r="BM577" s="69">
        <f t="shared" si="120"/>
        <v>0</v>
      </c>
      <c r="BN577" s="69">
        <f t="shared" si="121"/>
        <v>0</v>
      </c>
      <c r="BO577" s="69">
        <f t="shared" si="122"/>
        <v>0</v>
      </c>
      <c r="BP577" s="69">
        <f t="shared" si="123"/>
        <v>0</v>
      </c>
      <c r="BQ577" s="69">
        <f t="shared" si="124"/>
        <v>0</v>
      </c>
      <c r="BR577" s="69">
        <f t="shared" si="125"/>
        <v>0</v>
      </c>
      <c r="BS577" s="69">
        <f t="shared" si="126"/>
        <v>0</v>
      </c>
      <c r="BT577" s="69">
        <f t="shared" si="127"/>
        <v>0</v>
      </c>
      <c r="BU577" s="69">
        <f t="shared" si="128"/>
        <v>0</v>
      </c>
      <c r="BV577" s="83">
        <f t="shared" ref="BV577:BV640" si="131">BK577+BL577-BI577</f>
        <v>0</v>
      </c>
    </row>
    <row r="578" spans="1:74" x14ac:dyDescent="0.25">
      <c r="A578" s="91">
        <v>48</v>
      </c>
      <c r="B578" s="91">
        <v>0</v>
      </c>
      <c r="C578" s="91">
        <v>482708</v>
      </c>
      <c r="D578" s="91">
        <v>482771</v>
      </c>
      <c r="E578" s="63" t="s">
        <v>687</v>
      </c>
      <c r="F578" s="91" t="s">
        <v>718</v>
      </c>
      <c r="G578" s="56"/>
      <c r="H578" s="56"/>
      <c r="I578" s="98">
        <v>0</v>
      </c>
      <c r="J578" s="98">
        <v>0</v>
      </c>
      <c r="K578" s="65">
        <f t="shared" si="129"/>
        <v>0</v>
      </c>
      <c r="L578" s="94">
        <v>0</v>
      </c>
      <c r="M578" s="94">
        <v>0</v>
      </c>
      <c r="N578" s="94">
        <v>0</v>
      </c>
      <c r="O578" s="94">
        <v>0</v>
      </c>
      <c r="P578" s="94">
        <v>0</v>
      </c>
      <c r="Q578" s="94">
        <v>0</v>
      </c>
      <c r="R578" s="98">
        <v>0</v>
      </c>
      <c r="S578" s="98">
        <v>0</v>
      </c>
      <c r="T578" s="94">
        <v>0</v>
      </c>
      <c r="U578" s="94">
        <v>0</v>
      </c>
      <c r="V578" s="94">
        <v>0</v>
      </c>
      <c r="W578" s="94">
        <v>0</v>
      </c>
      <c r="X578" s="94">
        <v>0</v>
      </c>
      <c r="Y578" s="94">
        <v>0</v>
      </c>
      <c r="Z578" s="98">
        <v>0</v>
      </c>
      <c r="AA578" s="98">
        <v>0</v>
      </c>
      <c r="AB578" s="94">
        <v>0</v>
      </c>
      <c r="AC578" s="94">
        <v>0</v>
      </c>
      <c r="AD578" s="94">
        <v>0</v>
      </c>
      <c r="AE578" s="94">
        <v>0</v>
      </c>
      <c r="AF578" s="94">
        <v>0</v>
      </c>
      <c r="AG578" s="94">
        <v>0</v>
      </c>
      <c r="AH578" s="98">
        <v>0</v>
      </c>
      <c r="AI578" s="98">
        <v>0</v>
      </c>
      <c r="AJ578" s="94">
        <v>0</v>
      </c>
      <c r="AK578" s="94">
        <v>0</v>
      </c>
      <c r="AL578" s="94">
        <v>0</v>
      </c>
      <c r="AM578" s="94">
        <v>0</v>
      </c>
      <c r="AN578" s="94">
        <v>0</v>
      </c>
      <c r="AO578" s="94">
        <v>0</v>
      </c>
      <c r="AP578" s="94">
        <v>0</v>
      </c>
      <c r="AQ578" s="94">
        <v>0</v>
      </c>
      <c r="AR578" s="94">
        <v>0</v>
      </c>
      <c r="AS578" s="94">
        <v>0</v>
      </c>
      <c r="AT578" s="94">
        <v>0</v>
      </c>
      <c r="AU578" s="94">
        <v>0</v>
      </c>
      <c r="AV578" s="94">
        <v>0</v>
      </c>
      <c r="AW578" s="94">
        <v>0</v>
      </c>
      <c r="AX578" s="66">
        <v>0</v>
      </c>
      <c r="AY578" s="66">
        <v>0</v>
      </c>
      <c r="AZ578" s="66">
        <v>0</v>
      </c>
      <c r="BA578" s="66">
        <v>0</v>
      </c>
      <c r="BB578" s="66">
        <v>0</v>
      </c>
      <c r="BC578" s="66">
        <v>0</v>
      </c>
      <c r="BD578" s="66">
        <v>0</v>
      </c>
      <c r="BE578" s="67">
        <v>0</v>
      </c>
      <c r="BF578" s="59">
        <f t="shared" si="117"/>
        <v>0</v>
      </c>
      <c r="BG578" s="59"/>
      <c r="BH578" s="59"/>
      <c r="BI578" s="60">
        <f t="shared" si="130"/>
        <v>0</v>
      </c>
      <c r="BJ578" s="59">
        <f t="shared" si="118"/>
        <v>0</v>
      </c>
      <c r="BK578" s="69">
        <f t="shared" si="119"/>
        <v>0</v>
      </c>
      <c r="BL578" s="69">
        <f t="shared" si="119"/>
        <v>0</v>
      </c>
      <c r="BM578" s="69">
        <f t="shared" si="120"/>
        <v>0</v>
      </c>
      <c r="BN578" s="69">
        <f t="shared" si="121"/>
        <v>0</v>
      </c>
      <c r="BO578" s="69">
        <f t="shared" si="122"/>
        <v>0</v>
      </c>
      <c r="BP578" s="69">
        <f t="shared" si="123"/>
        <v>0</v>
      </c>
      <c r="BQ578" s="69">
        <f t="shared" si="124"/>
        <v>0</v>
      </c>
      <c r="BR578" s="69">
        <f t="shared" si="125"/>
        <v>0</v>
      </c>
      <c r="BS578" s="69">
        <f t="shared" si="126"/>
        <v>0</v>
      </c>
      <c r="BT578" s="69">
        <f t="shared" si="127"/>
        <v>0</v>
      </c>
      <c r="BU578" s="69">
        <f t="shared" si="128"/>
        <v>0</v>
      </c>
      <c r="BV578" s="83">
        <f t="shared" si="131"/>
        <v>0</v>
      </c>
    </row>
    <row r="579" spans="1:74" x14ac:dyDescent="0.25">
      <c r="A579" s="91">
        <v>48</v>
      </c>
      <c r="B579" s="91">
        <v>0</v>
      </c>
      <c r="C579" s="91">
        <v>490208</v>
      </c>
      <c r="D579" s="91">
        <v>443635</v>
      </c>
      <c r="E579" s="63" t="s">
        <v>730</v>
      </c>
      <c r="F579" s="91" t="s">
        <v>731</v>
      </c>
      <c r="G579" s="56"/>
      <c r="H579" s="56"/>
      <c r="I579" s="98">
        <v>8482.7860000000001</v>
      </c>
      <c r="J579" s="98">
        <v>2834.4029999999998</v>
      </c>
      <c r="K579" s="65">
        <f t="shared" si="129"/>
        <v>11317.189</v>
      </c>
      <c r="L579" s="94">
        <v>53005.81</v>
      </c>
      <c r="M579" s="94">
        <v>19447.168000000001</v>
      </c>
      <c r="N579" s="94">
        <v>-44523.023999999998</v>
      </c>
      <c r="O579" s="94">
        <v>-16612.764999999999</v>
      </c>
      <c r="P579" s="94">
        <v>16</v>
      </c>
      <c r="Q579" s="94">
        <v>14.57</v>
      </c>
      <c r="R579" s="98">
        <v>12404.184999999999</v>
      </c>
      <c r="S579" s="98">
        <v>5714.1760000000004</v>
      </c>
      <c r="T579" s="94">
        <v>74771.653999999995</v>
      </c>
      <c r="U579" s="94">
        <v>44380.536</v>
      </c>
      <c r="V579" s="94">
        <v>-62367.468999999997</v>
      </c>
      <c r="W579" s="94">
        <v>-38666.36</v>
      </c>
      <c r="X579" s="94">
        <v>16.59</v>
      </c>
      <c r="Y579" s="94">
        <v>12.88</v>
      </c>
      <c r="Z579" s="98">
        <v>2393.3389999999999</v>
      </c>
      <c r="AA579" s="98">
        <v>2588.4690000000001</v>
      </c>
      <c r="AB579" s="94">
        <v>8437.9230000000007</v>
      </c>
      <c r="AC579" s="94">
        <v>8254.2199999999993</v>
      </c>
      <c r="AD579" s="94">
        <v>-6044.5839999999998</v>
      </c>
      <c r="AE579" s="94">
        <v>-5665.7510000000002</v>
      </c>
      <c r="AF579" s="94">
        <v>28.36</v>
      </c>
      <c r="AG579" s="94">
        <v>31.36</v>
      </c>
      <c r="AH579" s="98">
        <v>14817.895</v>
      </c>
      <c r="AI579" s="98">
        <v>8316.8019999999997</v>
      </c>
      <c r="AJ579" s="94">
        <v>83837.335999999996</v>
      </c>
      <c r="AK579" s="94">
        <v>53417.440000000002</v>
      </c>
      <c r="AL579" s="94">
        <v>-69019.441000000006</v>
      </c>
      <c r="AM579" s="94">
        <v>-45100.637999999999</v>
      </c>
      <c r="AN579" s="94">
        <v>17.670000000000002</v>
      </c>
      <c r="AO579" s="94">
        <v>15.57</v>
      </c>
      <c r="AP579" s="94">
        <v>954.17</v>
      </c>
      <c r="AQ579" s="94">
        <v>439.55</v>
      </c>
      <c r="AR579" s="94">
        <v>5751.67</v>
      </c>
      <c r="AS579" s="94">
        <v>3413.89</v>
      </c>
      <c r="AT579" s="94">
        <v>-4797.5</v>
      </c>
      <c r="AU579" s="94">
        <v>-2974.34</v>
      </c>
      <c r="AV579" s="94">
        <v>16.59</v>
      </c>
      <c r="AW579" s="94">
        <v>12.88</v>
      </c>
      <c r="AX579" s="66">
        <v>652.52200000000005</v>
      </c>
      <c r="AY579" s="66">
        <v>218.03099999999998</v>
      </c>
      <c r="AZ579" s="66">
        <v>4077.37</v>
      </c>
      <c r="BA579" s="66">
        <v>1495.9360000000001</v>
      </c>
      <c r="BB579" s="66">
        <v>-3424.848</v>
      </c>
      <c r="BC579" s="66">
        <v>-1277.9050000000002</v>
      </c>
      <c r="BD579" s="66">
        <v>16.003502257582706</v>
      </c>
      <c r="BE579" s="67">
        <v>14.574888230512531</v>
      </c>
      <c r="BF579" s="59">
        <f t="shared" si="117"/>
        <v>0</v>
      </c>
      <c r="BG579" s="59"/>
      <c r="BH579" s="59"/>
      <c r="BI579" s="60">
        <f t="shared" si="130"/>
        <v>4205.2444947697786</v>
      </c>
      <c r="BJ579" s="59">
        <f t="shared" si="118"/>
        <v>4205.2444947697786</v>
      </c>
      <c r="BK579" s="69">
        <f t="shared" si="119"/>
        <v>3152.0361749556496</v>
      </c>
      <c r="BL579" s="69">
        <f t="shared" si="119"/>
        <v>1053.2083198141293</v>
      </c>
      <c r="BM579" s="69">
        <f t="shared" si="120"/>
        <v>1602.3418250794423</v>
      </c>
      <c r="BN579" s="69">
        <f t="shared" si="121"/>
        <v>1602.3418250794423</v>
      </c>
      <c r="BO579" s="69">
        <f t="shared" si="122"/>
        <v>0</v>
      </c>
      <c r="BP579" s="69">
        <f t="shared" si="123"/>
        <v>535.39986462356194</v>
      </c>
      <c r="BQ579" s="69">
        <f t="shared" si="124"/>
        <v>535.39986462356194</v>
      </c>
      <c r="BR579" s="69">
        <f t="shared" si="125"/>
        <v>0</v>
      </c>
      <c r="BS579" s="69">
        <f t="shared" si="126"/>
        <v>1549.6943498762073</v>
      </c>
      <c r="BT579" s="69">
        <f t="shared" si="127"/>
        <v>517.80845519056732</v>
      </c>
      <c r="BU579" s="69">
        <f t="shared" si="128"/>
        <v>2067.5028050667747</v>
      </c>
      <c r="BV579" s="83">
        <f t="shared" si="131"/>
        <v>0</v>
      </c>
    </row>
    <row r="580" spans="1:74" x14ac:dyDescent="0.25">
      <c r="A580" s="91">
        <v>48</v>
      </c>
      <c r="B580" s="91">
        <v>0</v>
      </c>
      <c r="C580" s="91">
        <v>494001</v>
      </c>
      <c r="D580" s="91">
        <v>494105</v>
      </c>
      <c r="E580" s="63" t="s">
        <v>732</v>
      </c>
      <c r="F580" s="91" t="s">
        <v>699</v>
      </c>
      <c r="G580" s="56"/>
      <c r="H580" s="56"/>
      <c r="I580" s="98">
        <v>0</v>
      </c>
      <c r="J580" s="98">
        <v>0</v>
      </c>
      <c r="K580" s="65">
        <f t="shared" si="129"/>
        <v>0</v>
      </c>
      <c r="L580" s="94">
        <v>0</v>
      </c>
      <c r="M580" s="94">
        <v>0</v>
      </c>
      <c r="N580" s="94">
        <v>0</v>
      </c>
      <c r="O580" s="94">
        <v>0</v>
      </c>
      <c r="P580" s="94">
        <v>0</v>
      </c>
      <c r="Q580" s="94">
        <v>0</v>
      </c>
      <c r="R580" s="98">
        <v>0</v>
      </c>
      <c r="S580" s="98">
        <v>0</v>
      </c>
      <c r="T580" s="94">
        <v>0</v>
      </c>
      <c r="U580" s="94">
        <v>0</v>
      </c>
      <c r="V580" s="94">
        <v>0</v>
      </c>
      <c r="W580" s="94">
        <v>0</v>
      </c>
      <c r="X580" s="94">
        <v>0</v>
      </c>
      <c r="Y580" s="94">
        <v>0</v>
      </c>
      <c r="Z580" s="98">
        <v>0</v>
      </c>
      <c r="AA580" s="98">
        <v>0</v>
      </c>
      <c r="AB580" s="94">
        <v>0</v>
      </c>
      <c r="AC580" s="94">
        <v>0</v>
      </c>
      <c r="AD580" s="94">
        <v>0</v>
      </c>
      <c r="AE580" s="94">
        <v>0</v>
      </c>
      <c r="AF580" s="94">
        <v>0</v>
      </c>
      <c r="AG580" s="94">
        <v>0</v>
      </c>
      <c r="AH580" s="98">
        <v>0</v>
      </c>
      <c r="AI580" s="98">
        <v>0</v>
      </c>
      <c r="AJ580" s="94">
        <v>0</v>
      </c>
      <c r="AK580" s="94">
        <v>0</v>
      </c>
      <c r="AL580" s="94">
        <v>0</v>
      </c>
      <c r="AM580" s="94">
        <v>0</v>
      </c>
      <c r="AN580" s="94">
        <v>0</v>
      </c>
      <c r="AO580" s="94">
        <v>0</v>
      </c>
      <c r="AP580" s="94">
        <v>0</v>
      </c>
      <c r="AQ580" s="94">
        <v>0</v>
      </c>
      <c r="AR580" s="94">
        <v>0</v>
      </c>
      <c r="AS580" s="94">
        <v>0</v>
      </c>
      <c r="AT580" s="94">
        <v>0</v>
      </c>
      <c r="AU580" s="94">
        <v>0</v>
      </c>
      <c r="AV580" s="94">
        <v>0</v>
      </c>
      <c r="AW580" s="94">
        <v>0</v>
      </c>
      <c r="AX580" s="66">
        <v>0</v>
      </c>
      <c r="AY580" s="66">
        <v>0</v>
      </c>
      <c r="AZ580" s="66">
        <v>0</v>
      </c>
      <c r="BA580" s="66">
        <v>0</v>
      </c>
      <c r="BB580" s="66">
        <v>0</v>
      </c>
      <c r="BC580" s="66">
        <v>0</v>
      </c>
      <c r="BD580" s="66">
        <v>0</v>
      </c>
      <c r="BE580" s="67">
        <v>0</v>
      </c>
      <c r="BF580" s="59">
        <f t="shared" si="117"/>
        <v>0</v>
      </c>
      <c r="BG580" s="59"/>
      <c r="BH580" s="59"/>
      <c r="BI580" s="60">
        <f t="shared" si="130"/>
        <v>0</v>
      </c>
      <c r="BJ580" s="59">
        <f t="shared" si="118"/>
        <v>0</v>
      </c>
      <c r="BK580" s="69">
        <f t="shared" si="119"/>
        <v>0</v>
      </c>
      <c r="BL580" s="69">
        <f t="shared" si="119"/>
        <v>0</v>
      </c>
      <c r="BM580" s="69">
        <f t="shared" si="120"/>
        <v>0</v>
      </c>
      <c r="BN580" s="69">
        <f t="shared" si="121"/>
        <v>0</v>
      </c>
      <c r="BO580" s="69">
        <f t="shared" si="122"/>
        <v>0</v>
      </c>
      <c r="BP580" s="69">
        <f t="shared" si="123"/>
        <v>0</v>
      </c>
      <c r="BQ580" s="69">
        <f t="shared" si="124"/>
        <v>0</v>
      </c>
      <c r="BR580" s="69">
        <f t="shared" si="125"/>
        <v>0</v>
      </c>
      <c r="BS580" s="69">
        <f t="shared" si="126"/>
        <v>0</v>
      </c>
      <c r="BT580" s="69">
        <f t="shared" si="127"/>
        <v>0</v>
      </c>
      <c r="BU580" s="69">
        <f t="shared" si="128"/>
        <v>0</v>
      </c>
      <c r="BV580" s="83">
        <f t="shared" si="131"/>
        <v>0</v>
      </c>
    </row>
    <row r="581" spans="1:74" x14ac:dyDescent="0.25">
      <c r="A581" s="91">
        <v>48</v>
      </c>
      <c r="B581" s="91">
        <v>0</v>
      </c>
      <c r="C581" s="91">
        <v>490000</v>
      </c>
      <c r="D581" s="91">
        <v>490208</v>
      </c>
      <c r="E581" s="63" t="s">
        <v>733</v>
      </c>
      <c r="F581" s="91" t="s">
        <v>730</v>
      </c>
      <c r="G581" s="56"/>
      <c r="H581" s="56"/>
      <c r="I581" s="98">
        <v>29512.657999999999</v>
      </c>
      <c r="J581" s="98">
        <v>76255.774999999994</v>
      </c>
      <c r="K581" s="65">
        <f t="shared" si="129"/>
        <v>105768.43299999999</v>
      </c>
      <c r="L581" s="94">
        <v>49534.940999999999</v>
      </c>
      <c r="M581" s="94">
        <v>127935.743</v>
      </c>
      <c r="N581" s="94">
        <v>-20022.282999999999</v>
      </c>
      <c r="O581" s="94">
        <v>-51679.968000000001</v>
      </c>
      <c r="P581" s="94">
        <v>59.58</v>
      </c>
      <c r="Q581" s="94">
        <v>59.6</v>
      </c>
      <c r="R581" s="98">
        <v>71065.782000000007</v>
      </c>
      <c r="S581" s="98">
        <v>110167.64200000001</v>
      </c>
      <c r="T581" s="94">
        <v>111881.21</v>
      </c>
      <c r="U581" s="94">
        <v>186207.10200000001</v>
      </c>
      <c r="V581" s="94">
        <v>-40815.428</v>
      </c>
      <c r="W581" s="94">
        <v>-76039.460000000006</v>
      </c>
      <c r="X581" s="94">
        <v>63.52</v>
      </c>
      <c r="Y581" s="94">
        <v>59.16</v>
      </c>
      <c r="Z581" s="98">
        <v>3707.5439999999999</v>
      </c>
      <c r="AA581" s="98">
        <v>3688.44</v>
      </c>
      <c r="AB581" s="94">
        <v>3788.8319999999999</v>
      </c>
      <c r="AC581" s="94">
        <v>3795.2640000000001</v>
      </c>
      <c r="AD581" s="94">
        <v>-81.287999999999997</v>
      </c>
      <c r="AE581" s="94">
        <v>-106.824</v>
      </c>
      <c r="AF581" s="94">
        <v>97.85</v>
      </c>
      <c r="AG581" s="94">
        <v>97.19</v>
      </c>
      <c r="AH581" s="98">
        <v>74940.894</v>
      </c>
      <c r="AI581" s="98">
        <v>113984.92600000001</v>
      </c>
      <c r="AJ581" s="94">
        <v>118506.734</v>
      </c>
      <c r="AK581" s="94">
        <v>192380.609</v>
      </c>
      <c r="AL581" s="94">
        <v>-43565.84</v>
      </c>
      <c r="AM581" s="94">
        <v>-78395.683000000005</v>
      </c>
      <c r="AN581" s="94">
        <v>63.24</v>
      </c>
      <c r="AO581" s="94">
        <v>59.25</v>
      </c>
      <c r="AP581" s="94">
        <v>2961.07</v>
      </c>
      <c r="AQ581" s="94">
        <v>4590.32</v>
      </c>
      <c r="AR581" s="94">
        <v>4661.72</v>
      </c>
      <c r="AS581" s="94">
        <v>7758.63</v>
      </c>
      <c r="AT581" s="94">
        <v>-1700.65</v>
      </c>
      <c r="AU581" s="94">
        <v>-3168.31</v>
      </c>
      <c r="AV581" s="94">
        <v>63.52</v>
      </c>
      <c r="AW581" s="94">
        <v>59.16</v>
      </c>
      <c r="AX581" s="66">
        <v>1229.6940833333333</v>
      </c>
      <c r="AY581" s="66">
        <v>3177.3239583333329</v>
      </c>
      <c r="AZ581" s="66">
        <v>2063.9558750000001</v>
      </c>
      <c r="BA581" s="66">
        <v>5330.6559583333337</v>
      </c>
      <c r="BB581" s="66">
        <v>-834.2617916666668</v>
      </c>
      <c r="BC581" s="66">
        <v>-2153.3320000000008</v>
      </c>
      <c r="BD581" s="66">
        <v>59.579475425235692</v>
      </c>
      <c r="BE581" s="67">
        <v>59.604746267038124</v>
      </c>
      <c r="BF581" s="59">
        <f t="shared" si="117"/>
        <v>0</v>
      </c>
      <c r="BG581" s="59"/>
      <c r="BH581" s="59"/>
      <c r="BI581" s="60">
        <f t="shared" si="130"/>
        <v>39301.466167409249</v>
      </c>
      <c r="BJ581" s="59">
        <f t="shared" si="118"/>
        <v>39301.466167409249</v>
      </c>
      <c r="BK581" s="69">
        <f t="shared" si="119"/>
        <v>10966.322342104851</v>
      </c>
      <c r="BL581" s="69">
        <f t="shared" si="119"/>
        <v>28335.143825304403</v>
      </c>
      <c r="BM581" s="69">
        <f t="shared" si="120"/>
        <v>5574.7446985772604</v>
      </c>
      <c r="BN581" s="69">
        <f t="shared" si="121"/>
        <v>5574.7446985772604</v>
      </c>
      <c r="BO581" s="69">
        <f t="shared" si="122"/>
        <v>0</v>
      </c>
      <c r="BP581" s="69">
        <f t="shared" si="123"/>
        <v>14404.208438872241</v>
      </c>
      <c r="BQ581" s="69">
        <f t="shared" si="124"/>
        <v>14404.208438872241</v>
      </c>
      <c r="BR581" s="69">
        <f t="shared" si="125"/>
        <v>0</v>
      </c>
      <c r="BS581" s="69">
        <f t="shared" si="126"/>
        <v>5391.5776435275911</v>
      </c>
      <c r="BT581" s="69">
        <f t="shared" si="127"/>
        <v>13930.935386432162</v>
      </c>
      <c r="BU581" s="69">
        <f t="shared" si="128"/>
        <v>19322.513029959751</v>
      </c>
      <c r="BV581" s="83">
        <f t="shared" si="131"/>
        <v>0</v>
      </c>
    </row>
    <row r="582" spans="1:74" x14ac:dyDescent="0.25">
      <c r="A582" s="91">
        <v>48</v>
      </c>
      <c r="B582" s="91">
        <v>0</v>
      </c>
      <c r="C582" s="91">
        <v>494800</v>
      </c>
      <c r="D582" s="91">
        <v>495004</v>
      </c>
      <c r="E582" s="63" t="s">
        <v>734</v>
      </c>
      <c r="F582" s="91" t="s">
        <v>735</v>
      </c>
      <c r="G582" s="56"/>
      <c r="H582" s="56"/>
      <c r="I582" s="98">
        <v>13082.087</v>
      </c>
      <c r="J582" s="98">
        <v>841.58600000000001</v>
      </c>
      <c r="K582" s="65">
        <f t="shared" si="129"/>
        <v>13923.672999999999</v>
      </c>
      <c r="L582" s="94">
        <v>68802.134999999995</v>
      </c>
      <c r="M582" s="94">
        <v>4530.0320000000002</v>
      </c>
      <c r="N582" s="94">
        <v>-55720.048000000003</v>
      </c>
      <c r="O582" s="94">
        <v>-3688.4459999999999</v>
      </c>
      <c r="P582" s="94">
        <v>19.010000000000002</v>
      </c>
      <c r="Q582" s="94">
        <v>18.579999999999998</v>
      </c>
      <c r="R582" s="98">
        <v>18755.169999999998</v>
      </c>
      <c r="S582" s="98">
        <v>6693.2439999999997</v>
      </c>
      <c r="T582" s="94">
        <v>99808.09</v>
      </c>
      <c r="U582" s="94">
        <v>34781.337</v>
      </c>
      <c r="V582" s="94">
        <v>-81052.92</v>
      </c>
      <c r="W582" s="94">
        <v>-28088.093000000001</v>
      </c>
      <c r="X582" s="94">
        <v>18.79</v>
      </c>
      <c r="Y582" s="94">
        <v>19.239999999999998</v>
      </c>
      <c r="Z582" s="98">
        <v>402.173</v>
      </c>
      <c r="AA582" s="98">
        <v>403.21800000000002</v>
      </c>
      <c r="AB582" s="94">
        <v>530.47900000000004</v>
      </c>
      <c r="AC582" s="94">
        <v>523.20399999999995</v>
      </c>
      <c r="AD582" s="94">
        <v>-128.30600000000001</v>
      </c>
      <c r="AE582" s="94">
        <v>-119.986</v>
      </c>
      <c r="AF582" s="94">
        <v>75.81</v>
      </c>
      <c r="AG582" s="94">
        <v>77.069999999999993</v>
      </c>
      <c r="AH582" s="98">
        <v>19586.884999999998</v>
      </c>
      <c r="AI582" s="98">
        <v>7230.25</v>
      </c>
      <c r="AJ582" s="94">
        <v>101718.679</v>
      </c>
      <c r="AK582" s="94">
        <v>36569.444000000003</v>
      </c>
      <c r="AL582" s="94">
        <v>-82131.793999999994</v>
      </c>
      <c r="AM582" s="94">
        <v>-29339.194</v>
      </c>
      <c r="AN582" s="94">
        <v>19.260000000000002</v>
      </c>
      <c r="AO582" s="94">
        <v>19.77</v>
      </c>
      <c r="AP582" s="94">
        <v>987.11</v>
      </c>
      <c r="AQ582" s="94">
        <v>352.28</v>
      </c>
      <c r="AR582" s="94">
        <v>5253.06</v>
      </c>
      <c r="AS582" s="94">
        <v>1830.6</v>
      </c>
      <c r="AT582" s="94">
        <v>-4265.95</v>
      </c>
      <c r="AU582" s="94">
        <v>-1478.32</v>
      </c>
      <c r="AV582" s="94">
        <v>18.79</v>
      </c>
      <c r="AW582" s="94">
        <v>19.239999999999998</v>
      </c>
      <c r="AX582" s="66">
        <v>688.53089473684213</v>
      </c>
      <c r="AY582" s="66">
        <v>44.294000000000004</v>
      </c>
      <c r="AZ582" s="66">
        <v>3621.1649999999995</v>
      </c>
      <c r="BA582" s="66">
        <v>238.42273684210528</v>
      </c>
      <c r="BB582" s="66">
        <v>-2932.6341052631574</v>
      </c>
      <c r="BC582" s="66">
        <v>-194.12873684210527</v>
      </c>
      <c r="BD582" s="66">
        <v>19.01407129299113</v>
      </c>
      <c r="BE582" s="67">
        <v>18.577926160345005</v>
      </c>
      <c r="BF582" s="59">
        <f t="shared" si="117"/>
        <v>0</v>
      </c>
      <c r="BG582" s="59"/>
      <c r="BH582" s="59"/>
      <c r="BI582" s="60">
        <f t="shared" si="130"/>
        <v>5173.7626039668157</v>
      </c>
      <c r="BJ582" s="59">
        <f t="shared" si="118"/>
        <v>5173.7626039668157</v>
      </c>
      <c r="BK582" s="69">
        <f t="shared" si="119"/>
        <v>4861.0458247935321</v>
      </c>
      <c r="BL582" s="69">
        <f t="shared" si="119"/>
        <v>312.71677917328401</v>
      </c>
      <c r="BM582" s="69">
        <f t="shared" si="120"/>
        <v>2471.1191770519786</v>
      </c>
      <c r="BN582" s="69">
        <f t="shared" si="121"/>
        <v>2471.1191770519786</v>
      </c>
      <c r="BO582" s="69">
        <f t="shared" si="122"/>
        <v>0</v>
      </c>
      <c r="BP582" s="69">
        <f t="shared" si="123"/>
        <v>158.96999490512994</v>
      </c>
      <c r="BQ582" s="69">
        <f t="shared" si="124"/>
        <v>158.96999490512994</v>
      </c>
      <c r="BR582" s="69">
        <f t="shared" si="125"/>
        <v>0</v>
      </c>
      <c r="BS582" s="69">
        <f t="shared" si="126"/>
        <v>2389.9266477415536</v>
      </c>
      <c r="BT582" s="69">
        <f t="shared" si="127"/>
        <v>153.74678426815407</v>
      </c>
      <c r="BU582" s="69">
        <f t="shared" si="128"/>
        <v>2543.6734320097075</v>
      </c>
      <c r="BV582" s="83">
        <f t="shared" si="131"/>
        <v>0</v>
      </c>
    </row>
    <row r="583" spans="1:74" ht="15" customHeight="1" x14ac:dyDescent="0.25">
      <c r="A583" s="91">
        <v>48</v>
      </c>
      <c r="B583" s="91">
        <v>0</v>
      </c>
      <c r="C583" s="91">
        <v>490509</v>
      </c>
      <c r="D583" s="91">
        <v>490000</v>
      </c>
      <c r="E583" s="63" t="s">
        <v>736</v>
      </c>
      <c r="F583" s="91" t="s">
        <v>733</v>
      </c>
      <c r="G583" s="56"/>
      <c r="H583" s="56"/>
      <c r="I583" s="98">
        <v>50845.542999999998</v>
      </c>
      <c r="J583" s="98">
        <v>101285.664</v>
      </c>
      <c r="K583" s="65">
        <f t="shared" si="129"/>
        <v>152131.20699999999</v>
      </c>
      <c r="L583" s="94">
        <v>276003.39899999998</v>
      </c>
      <c r="M583" s="94">
        <v>379790.701</v>
      </c>
      <c r="N583" s="94">
        <v>-225157.856</v>
      </c>
      <c r="O583" s="94">
        <v>-278505.03700000001</v>
      </c>
      <c r="P583" s="94">
        <v>18.420000000000002</v>
      </c>
      <c r="Q583" s="94">
        <v>26.67</v>
      </c>
      <c r="R583" s="98">
        <v>104805.88</v>
      </c>
      <c r="S583" s="98">
        <v>146324.655</v>
      </c>
      <c r="T583" s="94">
        <v>471956.61499999999</v>
      </c>
      <c r="U583" s="94">
        <v>572503.99399999995</v>
      </c>
      <c r="V583" s="94">
        <v>-367150.73499999999</v>
      </c>
      <c r="W583" s="94">
        <v>-426179.33899999998</v>
      </c>
      <c r="X583" s="94">
        <v>22.21</v>
      </c>
      <c r="Y583" s="94">
        <v>25.56</v>
      </c>
      <c r="Z583" s="98">
        <v>3178.848</v>
      </c>
      <c r="AA583" s="98">
        <v>3192.0720000000001</v>
      </c>
      <c r="AB583" s="94">
        <v>3167.4960000000001</v>
      </c>
      <c r="AC583" s="94">
        <v>3193.68</v>
      </c>
      <c r="AD583" s="94">
        <v>11.352</v>
      </c>
      <c r="AE583" s="94">
        <v>-1.6080000000000001</v>
      </c>
      <c r="AF583" s="94">
        <v>100.36</v>
      </c>
      <c r="AG583" s="94">
        <v>99.95</v>
      </c>
      <c r="AH583" s="98">
        <v>108882.916</v>
      </c>
      <c r="AI583" s="98">
        <v>150360.196</v>
      </c>
      <c r="AJ583" s="94">
        <v>481416.07500000001</v>
      </c>
      <c r="AK583" s="94">
        <v>582435.40700000001</v>
      </c>
      <c r="AL583" s="94">
        <v>-372533.15899999999</v>
      </c>
      <c r="AM583" s="94">
        <v>-432075.21100000001</v>
      </c>
      <c r="AN583" s="94">
        <v>22.62</v>
      </c>
      <c r="AO583" s="94">
        <v>25.82</v>
      </c>
      <c r="AP583" s="94">
        <v>4366.91</v>
      </c>
      <c r="AQ583" s="94">
        <v>6096.86</v>
      </c>
      <c r="AR583" s="94">
        <v>19664.86</v>
      </c>
      <c r="AS583" s="94">
        <v>23854.33</v>
      </c>
      <c r="AT583" s="94">
        <v>-15297.95</v>
      </c>
      <c r="AU583" s="94">
        <v>-17757.47</v>
      </c>
      <c r="AV583" s="94">
        <v>22.21</v>
      </c>
      <c r="AW583" s="94">
        <v>25.56</v>
      </c>
      <c r="AX583" s="66">
        <v>2118.5642916666666</v>
      </c>
      <c r="AY583" s="66">
        <v>4220.2359999999999</v>
      </c>
      <c r="AZ583" s="66">
        <v>11500.141624999998</v>
      </c>
      <c r="BA583" s="66">
        <v>15824.612541666667</v>
      </c>
      <c r="BB583" s="66">
        <v>-9381.5773333333309</v>
      </c>
      <c r="BC583" s="66">
        <v>-11604.376541666668</v>
      </c>
      <c r="BD583" s="66">
        <v>18.422071316592735</v>
      </c>
      <c r="BE583" s="67">
        <v>26.668810935420979</v>
      </c>
      <c r="BF583" s="59">
        <f t="shared" si="117"/>
        <v>0</v>
      </c>
      <c r="BG583" s="59"/>
      <c r="BH583" s="59"/>
      <c r="BI583" s="60">
        <f t="shared" si="130"/>
        <v>56528.959684196459</v>
      </c>
      <c r="BJ583" s="59">
        <f t="shared" si="118"/>
        <v>56528.959684196459</v>
      </c>
      <c r="BK583" s="69">
        <f t="shared" si="119"/>
        <v>18893.202170992288</v>
      </c>
      <c r="BL583" s="69">
        <f t="shared" si="119"/>
        <v>37635.757513204167</v>
      </c>
      <c r="BM583" s="69">
        <f t="shared" si="120"/>
        <v>9604.3847113171614</v>
      </c>
      <c r="BN583" s="69">
        <f t="shared" si="121"/>
        <v>9604.3847113171614</v>
      </c>
      <c r="BO583" s="69">
        <f t="shared" si="122"/>
        <v>0</v>
      </c>
      <c r="BP583" s="69">
        <f t="shared" si="123"/>
        <v>19132.187904792503</v>
      </c>
      <c r="BQ583" s="69">
        <f t="shared" si="124"/>
        <v>19132.187904792503</v>
      </c>
      <c r="BR583" s="69">
        <f t="shared" si="125"/>
        <v>0</v>
      </c>
      <c r="BS583" s="69">
        <f t="shared" si="126"/>
        <v>9288.8174596751269</v>
      </c>
      <c r="BT583" s="69">
        <f t="shared" si="127"/>
        <v>18503.569608411664</v>
      </c>
      <c r="BU583" s="69">
        <f t="shared" si="128"/>
        <v>27792.387068086791</v>
      </c>
      <c r="BV583" s="83">
        <f t="shared" si="131"/>
        <v>0</v>
      </c>
    </row>
    <row r="584" spans="1:74" x14ac:dyDescent="0.25">
      <c r="A584" s="91">
        <v>48</v>
      </c>
      <c r="B584" s="91">
        <v>0</v>
      </c>
      <c r="C584" s="91">
        <v>491906</v>
      </c>
      <c r="D584" s="91">
        <v>492006</v>
      </c>
      <c r="E584" s="63" t="s">
        <v>737</v>
      </c>
      <c r="F584" s="91" t="s">
        <v>738</v>
      </c>
      <c r="G584" s="56"/>
      <c r="H584" s="56"/>
      <c r="I584" s="98">
        <v>89.22</v>
      </c>
      <c r="J584" s="98">
        <v>2526.13</v>
      </c>
      <c r="K584" s="65">
        <f t="shared" si="129"/>
        <v>2615.35</v>
      </c>
      <c r="L584" s="94">
        <v>10382.42</v>
      </c>
      <c r="M584" s="94">
        <v>21877.599999999999</v>
      </c>
      <c r="N584" s="94">
        <v>-10293.200000000001</v>
      </c>
      <c r="O584" s="94">
        <v>-19351.47</v>
      </c>
      <c r="P584" s="94">
        <v>0.86</v>
      </c>
      <c r="Q584" s="94">
        <v>11.55</v>
      </c>
      <c r="R584" s="98">
        <v>258.3</v>
      </c>
      <c r="S584" s="98">
        <v>4054.81</v>
      </c>
      <c r="T584" s="94">
        <v>14769.885</v>
      </c>
      <c r="U584" s="94">
        <v>33429.038</v>
      </c>
      <c r="V584" s="94">
        <v>-14511.584999999999</v>
      </c>
      <c r="W584" s="94">
        <v>-29374.227999999999</v>
      </c>
      <c r="X584" s="94">
        <v>1.75</v>
      </c>
      <c r="Y584" s="94">
        <v>12.13</v>
      </c>
      <c r="Z584" s="98">
        <v>1599.79</v>
      </c>
      <c r="AA584" s="98">
        <v>1606.37</v>
      </c>
      <c r="AB584" s="94">
        <v>4254.29</v>
      </c>
      <c r="AC584" s="94">
        <v>4333.91</v>
      </c>
      <c r="AD584" s="94">
        <v>-2654.5</v>
      </c>
      <c r="AE584" s="94">
        <v>-2727.54</v>
      </c>
      <c r="AF584" s="94">
        <v>37.6</v>
      </c>
      <c r="AG584" s="94">
        <v>37.07</v>
      </c>
      <c r="AH584" s="98">
        <v>1932.57</v>
      </c>
      <c r="AI584" s="98">
        <v>5849.12</v>
      </c>
      <c r="AJ584" s="94">
        <v>19579.2</v>
      </c>
      <c r="AK584" s="94">
        <v>38440.108</v>
      </c>
      <c r="AL584" s="94">
        <v>-17646.63</v>
      </c>
      <c r="AM584" s="94">
        <v>-32590.988000000001</v>
      </c>
      <c r="AN584" s="94">
        <v>9.8699999999999992</v>
      </c>
      <c r="AO584" s="94">
        <v>15.22</v>
      </c>
      <c r="AP584" s="94">
        <v>25.83</v>
      </c>
      <c r="AQ584" s="94">
        <v>405.48</v>
      </c>
      <c r="AR584" s="94">
        <v>1476.99</v>
      </c>
      <c r="AS584" s="94">
        <v>3342.9</v>
      </c>
      <c r="AT584" s="94">
        <v>-1451.16</v>
      </c>
      <c r="AU584" s="94">
        <v>-2937.42</v>
      </c>
      <c r="AV584" s="94">
        <v>1.75</v>
      </c>
      <c r="AW584" s="94">
        <v>12.13</v>
      </c>
      <c r="AX584" s="66">
        <v>8.9220000000000006</v>
      </c>
      <c r="AY584" s="66">
        <v>252.613</v>
      </c>
      <c r="AZ584" s="66">
        <v>1038.242</v>
      </c>
      <c r="BA584" s="66">
        <v>2187.7599999999998</v>
      </c>
      <c r="BB584" s="66">
        <v>-1029.32</v>
      </c>
      <c r="BC584" s="66">
        <v>-1935.1469999999997</v>
      </c>
      <c r="BD584" s="66">
        <v>0.85933722581055283</v>
      </c>
      <c r="BE584" s="67">
        <v>11.546650455260176</v>
      </c>
      <c r="BF584" s="59">
        <f t="shared" si="117"/>
        <v>0</v>
      </c>
      <c r="BG584" s="59"/>
      <c r="BH584" s="59"/>
      <c r="BI584" s="60">
        <f t="shared" si="130"/>
        <v>971.81254014544959</v>
      </c>
      <c r="BJ584" s="59">
        <f t="shared" si="118"/>
        <v>971.81254014544959</v>
      </c>
      <c r="BK584" s="69">
        <f t="shared" si="119"/>
        <v>33.152394452664851</v>
      </c>
      <c r="BL584" s="69">
        <f t="shared" si="119"/>
        <v>938.66014569278479</v>
      </c>
      <c r="BM584" s="69">
        <f t="shared" si="120"/>
        <v>16.853064268459423</v>
      </c>
      <c r="BN584" s="69">
        <f t="shared" si="121"/>
        <v>16.853064268459423</v>
      </c>
      <c r="BO584" s="69">
        <f t="shared" si="122"/>
        <v>0</v>
      </c>
      <c r="BP584" s="69">
        <f t="shared" si="123"/>
        <v>477.16914638515362</v>
      </c>
      <c r="BQ584" s="69">
        <f t="shared" si="124"/>
        <v>477.16914638515362</v>
      </c>
      <c r="BR584" s="69">
        <f t="shared" si="125"/>
        <v>0</v>
      </c>
      <c r="BS584" s="69">
        <f t="shared" si="126"/>
        <v>16.299330184205427</v>
      </c>
      <c r="BT584" s="69">
        <f t="shared" si="127"/>
        <v>461.49099930763117</v>
      </c>
      <c r="BU584" s="69">
        <f t="shared" si="128"/>
        <v>477.79032949183659</v>
      </c>
      <c r="BV584" s="83">
        <f t="shared" si="131"/>
        <v>0</v>
      </c>
    </row>
    <row r="585" spans="1:74" ht="15" customHeight="1" x14ac:dyDescent="0.25">
      <c r="A585" s="91">
        <v>48</v>
      </c>
      <c r="B585" s="91">
        <v>0</v>
      </c>
      <c r="C585" s="91">
        <v>491906</v>
      </c>
      <c r="D585" s="91">
        <v>490509</v>
      </c>
      <c r="E585" s="63" t="s">
        <v>737</v>
      </c>
      <c r="F585" s="91" t="s">
        <v>736</v>
      </c>
      <c r="G585" s="56"/>
      <c r="H585" s="56"/>
      <c r="I585" s="98">
        <v>6604.0559999999996</v>
      </c>
      <c r="J585" s="98">
        <v>2582.6129999999998</v>
      </c>
      <c r="K585" s="65">
        <f t="shared" si="129"/>
        <v>9186.6689999999999</v>
      </c>
      <c r="L585" s="94">
        <v>51168.847999999998</v>
      </c>
      <c r="M585" s="94">
        <v>12432.159</v>
      </c>
      <c r="N585" s="94">
        <v>-44564.792000000001</v>
      </c>
      <c r="O585" s="94">
        <v>-9849.5460000000003</v>
      </c>
      <c r="P585" s="94">
        <v>12.91</v>
      </c>
      <c r="Q585" s="94">
        <v>20.77</v>
      </c>
      <c r="R585" s="98">
        <v>10331.946</v>
      </c>
      <c r="S585" s="98">
        <v>4998.2219999999998</v>
      </c>
      <c r="T585" s="94">
        <v>73533.392999999996</v>
      </c>
      <c r="U585" s="94">
        <v>28767.778999999999</v>
      </c>
      <c r="V585" s="94">
        <v>-63201.447</v>
      </c>
      <c r="W585" s="94">
        <v>-23769.557000000001</v>
      </c>
      <c r="X585" s="94">
        <v>14.05</v>
      </c>
      <c r="Y585" s="94">
        <v>17.37</v>
      </c>
      <c r="Z585" s="98">
        <v>1192.068</v>
      </c>
      <c r="AA585" s="98">
        <v>1191.087</v>
      </c>
      <c r="AB585" s="94">
        <v>1068.0360000000001</v>
      </c>
      <c r="AC585" s="94">
        <v>1049.8320000000001</v>
      </c>
      <c r="AD585" s="94">
        <v>124.032</v>
      </c>
      <c r="AE585" s="94">
        <v>141.255</v>
      </c>
      <c r="AF585" s="94">
        <v>111.61</v>
      </c>
      <c r="AG585" s="94">
        <v>113.46</v>
      </c>
      <c r="AH585" s="98">
        <v>11584.215</v>
      </c>
      <c r="AI585" s="98">
        <v>6260.7330000000002</v>
      </c>
      <c r="AJ585" s="94">
        <v>75133.224000000002</v>
      </c>
      <c r="AK585" s="94">
        <v>30331.942999999999</v>
      </c>
      <c r="AL585" s="94">
        <v>-63549.008999999998</v>
      </c>
      <c r="AM585" s="94">
        <v>-24071.21</v>
      </c>
      <c r="AN585" s="94">
        <v>15.42</v>
      </c>
      <c r="AO585" s="94">
        <v>20.64</v>
      </c>
      <c r="AP585" s="94">
        <v>1147.99</v>
      </c>
      <c r="AQ585" s="94">
        <v>555.36</v>
      </c>
      <c r="AR585" s="94">
        <v>8170.38</v>
      </c>
      <c r="AS585" s="94">
        <v>3196.42</v>
      </c>
      <c r="AT585" s="94">
        <v>-7022.39</v>
      </c>
      <c r="AU585" s="94">
        <v>-2641.06</v>
      </c>
      <c r="AV585" s="94">
        <v>14.05</v>
      </c>
      <c r="AW585" s="94">
        <v>17.37</v>
      </c>
      <c r="AX585" s="66">
        <v>733.78399999999999</v>
      </c>
      <c r="AY585" s="66">
        <v>286.95699999999999</v>
      </c>
      <c r="AZ585" s="66">
        <v>5685.427555555555</v>
      </c>
      <c r="BA585" s="66">
        <v>1381.3509999999999</v>
      </c>
      <c r="BB585" s="66">
        <v>-4951.6435555555554</v>
      </c>
      <c r="BC585" s="66">
        <v>-1094.3939999999998</v>
      </c>
      <c r="BD585" s="66">
        <v>12.906399612514241</v>
      </c>
      <c r="BE585" s="67">
        <v>20.773648406523758</v>
      </c>
      <c r="BF585" s="59">
        <f t="shared" si="117"/>
        <v>0</v>
      </c>
      <c r="BG585" s="59"/>
      <c r="BH585" s="59"/>
      <c r="BI585" s="60">
        <f t="shared" si="130"/>
        <v>3413.5852319442743</v>
      </c>
      <c r="BJ585" s="59">
        <f t="shared" si="118"/>
        <v>3413.5852319442743</v>
      </c>
      <c r="BK585" s="69">
        <f t="shared" si="119"/>
        <v>2453.9371161117238</v>
      </c>
      <c r="BL585" s="69">
        <f t="shared" si="119"/>
        <v>959.64811583255016</v>
      </c>
      <c r="BM585" s="69">
        <f t="shared" si="120"/>
        <v>1247.4622304472659</v>
      </c>
      <c r="BN585" s="69">
        <f t="shared" si="121"/>
        <v>1247.4622304472659</v>
      </c>
      <c r="BO585" s="69">
        <f t="shared" si="122"/>
        <v>0</v>
      </c>
      <c r="BP585" s="69">
        <f t="shared" si="123"/>
        <v>487.83840920823582</v>
      </c>
      <c r="BQ585" s="69">
        <f t="shared" si="124"/>
        <v>487.83840920823582</v>
      </c>
      <c r="BR585" s="69">
        <f t="shared" si="125"/>
        <v>0</v>
      </c>
      <c r="BS585" s="69">
        <f t="shared" si="126"/>
        <v>1206.4748856644578</v>
      </c>
      <c r="BT585" s="69">
        <f t="shared" si="127"/>
        <v>471.80970662431434</v>
      </c>
      <c r="BU585" s="69">
        <f t="shared" si="128"/>
        <v>1678.2845922887723</v>
      </c>
      <c r="BV585" s="83">
        <f t="shared" si="131"/>
        <v>0</v>
      </c>
    </row>
    <row r="586" spans="1:74" ht="15" customHeight="1" x14ac:dyDescent="0.25">
      <c r="A586" s="91">
        <v>48</v>
      </c>
      <c r="B586" s="91">
        <v>0</v>
      </c>
      <c r="C586" s="91">
        <v>492109</v>
      </c>
      <c r="D586" s="91">
        <v>492006</v>
      </c>
      <c r="E586" s="63" t="s">
        <v>739</v>
      </c>
      <c r="F586" s="91" t="s">
        <v>738</v>
      </c>
      <c r="G586" s="56"/>
      <c r="H586" s="56"/>
      <c r="I586" s="98">
        <v>0</v>
      </c>
      <c r="J586" s="98">
        <v>0</v>
      </c>
      <c r="K586" s="65">
        <f t="shared" si="129"/>
        <v>0</v>
      </c>
      <c r="L586" s="94">
        <v>0</v>
      </c>
      <c r="M586" s="94">
        <v>0</v>
      </c>
      <c r="N586" s="94">
        <v>0</v>
      </c>
      <c r="O586" s="94">
        <v>0</v>
      </c>
      <c r="P586" s="94">
        <v>0</v>
      </c>
      <c r="Q586" s="94">
        <v>0</v>
      </c>
      <c r="R586" s="98">
        <v>0</v>
      </c>
      <c r="S586" s="98">
        <v>0</v>
      </c>
      <c r="T586" s="94">
        <v>0</v>
      </c>
      <c r="U586" s="94">
        <v>0</v>
      </c>
      <c r="V586" s="94">
        <v>0</v>
      </c>
      <c r="W586" s="94">
        <v>0</v>
      </c>
      <c r="X586" s="94">
        <v>0</v>
      </c>
      <c r="Y586" s="94">
        <v>0</v>
      </c>
      <c r="Z586" s="98">
        <v>0</v>
      </c>
      <c r="AA586" s="98">
        <v>0</v>
      </c>
      <c r="AB586" s="94">
        <v>0</v>
      </c>
      <c r="AC586" s="94">
        <v>0</v>
      </c>
      <c r="AD586" s="94">
        <v>0</v>
      </c>
      <c r="AE586" s="94">
        <v>0</v>
      </c>
      <c r="AF586" s="94">
        <v>0</v>
      </c>
      <c r="AG586" s="94">
        <v>0</v>
      </c>
      <c r="AH586" s="98">
        <v>2.472</v>
      </c>
      <c r="AI586" s="98">
        <v>33.892000000000003</v>
      </c>
      <c r="AJ586" s="94">
        <v>65.816000000000003</v>
      </c>
      <c r="AK586" s="94">
        <v>199.21600000000001</v>
      </c>
      <c r="AL586" s="94">
        <v>-63.344000000000001</v>
      </c>
      <c r="AM586" s="94">
        <v>-165.32400000000001</v>
      </c>
      <c r="AN586" s="94">
        <v>3.76</v>
      </c>
      <c r="AO586" s="94">
        <v>17.010000000000002</v>
      </c>
      <c r="AP586" s="94">
        <v>0</v>
      </c>
      <c r="AQ586" s="94">
        <v>0</v>
      </c>
      <c r="AR586" s="94">
        <v>0</v>
      </c>
      <c r="AS586" s="94">
        <v>0</v>
      </c>
      <c r="AT586" s="94">
        <v>0</v>
      </c>
      <c r="AU586" s="94">
        <v>0</v>
      </c>
      <c r="AV586" s="94">
        <v>0</v>
      </c>
      <c r="AW586" s="94">
        <v>0</v>
      </c>
      <c r="AX586" s="66">
        <v>0</v>
      </c>
      <c r="AY586" s="66">
        <v>0</v>
      </c>
      <c r="AZ586" s="66">
        <v>0</v>
      </c>
      <c r="BA586" s="66">
        <v>0</v>
      </c>
      <c r="BB586" s="66">
        <v>0</v>
      </c>
      <c r="BC586" s="66">
        <v>0</v>
      </c>
      <c r="BD586" s="66">
        <v>0</v>
      </c>
      <c r="BE586" s="67">
        <v>0</v>
      </c>
      <c r="BF586" s="59">
        <f t="shared" si="117"/>
        <v>0</v>
      </c>
      <c r="BG586" s="59"/>
      <c r="BH586" s="59"/>
      <c r="BI586" s="60">
        <f t="shared" si="130"/>
        <v>0</v>
      </c>
      <c r="BJ586" s="59">
        <f t="shared" si="118"/>
        <v>0</v>
      </c>
      <c r="BK586" s="69">
        <f t="shared" si="119"/>
        <v>0</v>
      </c>
      <c r="BL586" s="69">
        <f t="shared" si="119"/>
        <v>0</v>
      </c>
      <c r="BM586" s="69">
        <f t="shared" si="120"/>
        <v>0</v>
      </c>
      <c r="BN586" s="69">
        <f t="shared" si="121"/>
        <v>0</v>
      </c>
      <c r="BO586" s="69">
        <f t="shared" si="122"/>
        <v>0</v>
      </c>
      <c r="BP586" s="69">
        <f t="shared" si="123"/>
        <v>0</v>
      </c>
      <c r="BQ586" s="69">
        <f t="shared" si="124"/>
        <v>0</v>
      </c>
      <c r="BR586" s="69">
        <f t="shared" si="125"/>
        <v>0</v>
      </c>
      <c r="BS586" s="69">
        <f t="shared" si="126"/>
        <v>0</v>
      </c>
      <c r="BT586" s="69">
        <f t="shared" si="127"/>
        <v>0</v>
      </c>
      <c r="BU586" s="69">
        <f t="shared" si="128"/>
        <v>0</v>
      </c>
      <c r="BV586" s="83">
        <f t="shared" si="131"/>
        <v>0</v>
      </c>
    </row>
    <row r="587" spans="1:74" x14ac:dyDescent="0.25">
      <c r="A587" s="91">
        <v>48</v>
      </c>
      <c r="B587" s="91">
        <v>0</v>
      </c>
      <c r="C587" s="91">
        <v>496505</v>
      </c>
      <c r="D587" s="91">
        <v>496401</v>
      </c>
      <c r="E587" s="63" t="s">
        <v>740</v>
      </c>
      <c r="F587" s="91" t="s">
        <v>741</v>
      </c>
      <c r="G587" s="56"/>
      <c r="H587" s="56"/>
      <c r="I587" s="98">
        <v>0</v>
      </c>
      <c r="J587" s="98">
        <v>0</v>
      </c>
      <c r="K587" s="65">
        <f t="shared" si="129"/>
        <v>0</v>
      </c>
      <c r="L587" s="94">
        <v>0</v>
      </c>
      <c r="M587" s="94">
        <v>0</v>
      </c>
      <c r="N587" s="94">
        <v>0</v>
      </c>
      <c r="O587" s="94">
        <v>0</v>
      </c>
      <c r="P587" s="94">
        <v>0</v>
      </c>
      <c r="Q587" s="94">
        <v>0</v>
      </c>
      <c r="R587" s="98">
        <v>0</v>
      </c>
      <c r="S587" s="98">
        <v>0</v>
      </c>
      <c r="T587" s="94">
        <v>0</v>
      </c>
      <c r="U587" s="94">
        <v>0</v>
      </c>
      <c r="V587" s="94">
        <v>0</v>
      </c>
      <c r="W587" s="94">
        <v>0</v>
      </c>
      <c r="X587" s="94">
        <v>0</v>
      </c>
      <c r="Y587" s="94">
        <v>0</v>
      </c>
      <c r="Z587" s="98">
        <v>0</v>
      </c>
      <c r="AA587" s="98">
        <v>0</v>
      </c>
      <c r="AB587" s="94">
        <v>0</v>
      </c>
      <c r="AC587" s="94">
        <v>0</v>
      </c>
      <c r="AD587" s="94">
        <v>0</v>
      </c>
      <c r="AE587" s="94">
        <v>0</v>
      </c>
      <c r="AF587" s="94">
        <v>0</v>
      </c>
      <c r="AG587" s="94">
        <v>0</v>
      </c>
      <c r="AH587" s="98">
        <v>118.708</v>
      </c>
      <c r="AI587" s="98">
        <v>51.792000000000002</v>
      </c>
      <c r="AJ587" s="94">
        <v>427.084</v>
      </c>
      <c r="AK587" s="94">
        <v>193.554</v>
      </c>
      <c r="AL587" s="94">
        <v>-308.37599999999998</v>
      </c>
      <c r="AM587" s="94">
        <v>-141.762</v>
      </c>
      <c r="AN587" s="94">
        <v>27.8</v>
      </c>
      <c r="AO587" s="94">
        <v>26.76</v>
      </c>
      <c r="AP587" s="94">
        <v>0</v>
      </c>
      <c r="AQ587" s="94">
        <v>0</v>
      </c>
      <c r="AR587" s="94">
        <v>0</v>
      </c>
      <c r="AS587" s="94">
        <v>0</v>
      </c>
      <c r="AT587" s="94">
        <v>0</v>
      </c>
      <c r="AU587" s="94">
        <v>0</v>
      </c>
      <c r="AV587" s="94">
        <v>0</v>
      </c>
      <c r="AW587" s="94">
        <v>0</v>
      </c>
      <c r="AX587" s="66">
        <v>0</v>
      </c>
      <c r="AY587" s="66">
        <v>0</v>
      </c>
      <c r="AZ587" s="66">
        <v>0</v>
      </c>
      <c r="BA587" s="66">
        <v>0</v>
      </c>
      <c r="BB587" s="66">
        <v>0</v>
      </c>
      <c r="BC587" s="66">
        <v>0</v>
      </c>
      <c r="BD587" s="66">
        <v>0</v>
      </c>
      <c r="BE587" s="67">
        <v>0</v>
      </c>
      <c r="BF587" s="59">
        <f t="shared" si="117"/>
        <v>0</v>
      </c>
      <c r="BG587" s="59"/>
      <c r="BH587" s="59"/>
      <c r="BI587" s="60">
        <f t="shared" si="130"/>
        <v>0</v>
      </c>
      <c r="BJ587" s="59">
        <f t="shared" si="118"/>
        <v>0</v>
      </c>
      <c r="BK587" s="69">
        <f t="shared" si="119"/>
        <v>0</v>
      </c>
      <c r="BL587" s="69">
        <f t="shared" si="119"/>
        <v>0</v>
      </c>
      <c r="BM587" s="69">
        <f t="shared" si="120"/>
        <v>0</v>
      </c>
      <c r="BN587" s="69">
        <f t="shared" si="121"/>
        <v>0</v>
      </c>
      <c r="BO587" s="69">
        <f t="shared" si="122"/>
        <v>0</v>
      </c>
      <c r="BP587" s="69">
        <f t="shared" si="123"/>
        <v>0</v>
      </c>
      <c r="BQ587" s="69">
        <f t="shared" si="124"/>
        <v>0</v>
      </c>
      <c r="BR587" s="69">
        <f t="shared" si="125"/>
        <v>0</v>
      </c>
      <c r="BS587" s="69">
        <f t="shared" si="126"/>
        <v>0</v>
      </c>
      <c r="BT587" s="69">
        <f t="shared" si="127"/>
        <v>0</v>
      </c>
      <c r="BU587" s="69">
        <f t="shared" si="128"/>
        <v>0</v>
      </c>
      <c r="BV587" s="83">
        <f t="shared" si="131"/>
        <v>0</v>
      </c>
    </row>
    <row r="588" spans="1:74" ht="15" customHeight="1" x14ac:dyDescent="0.25">
      <c r="A588" s="91">
        <v>48</v>
      </c>
      <c r="B588" s="91">
        <v>0</v>
      </c>
      <c r="C588" s="91">
        <v>494618</v>
      </c>
      <c r="D588" s="91">
        <v>496401</v>
      </c>
      <c r="E588" s="63" t="s">
        <v>742</v>
      </c>
      <c r="F588" s="91" t="s">
        <v>741</v>
      </c>
      <c r="G588" s="56"/>
      <c r="H588" s="56"/>
      <c r="I588" s="98">
        <v>0</v>
      </c>
      <c r="J588" s="98">
        <v>0</v>
      </c>
      <c r="K588" s="65">
        <f t="shared" si="129"/>
        <v>0</v>
      </c>
      <c r="L588" s="94">
        <v>0</v>
      </c>
      <c r="M588" s="94">
        <v>0</v>
      </c>
      <c r="N588" s="94">
        <v>0</v>
      </c>
      <c r="O588" s="94">
        <v>0</v>
      </c>
      <c r="P588" s="94">
        <v>0</v>
      </c>
      <c r="Q588" s="94">
        <v>0</v>
      </c>
      <c r="R588" s="98">
        <v>0</v>
      </c>
      <c r="S588" s="98">
        <v>0</v>
      </c>
      <c r="T588" s="94">
        <v>0</v>
      </c>
      <c r="U588" s="94">
        <v>0</v>
      </c>
      <c r="V588" s="94">
        <v>0</v>
      </c>
      <c r="W588" s="94">
        <v>0</v>
      </c>
      <c r="X588" s="94">
        <v>0</v>
      </c>
      <c r="Y588" s="94">
        <v>0</v>
      </c>
      <c r="Z588" s="98">
        <v>0</v>
      </c>
      <c r="AA588" s="98">
        <v>0</v>
      </c>
      <c r="AB588" s="94">
        <v>0</v>
      </c>
      <c r="AC588" s="94">
        <v>0.85</v>
      </c>
      <c r="AD588" s="94">
        <v>0</v>
      </c>
      <c r="AE588" s="94">
        <v>-0.85</v>
      </c>
      <c r="AF588" s="94">
        <v>0</v>
      </c>
      <c r="AG588" s="94">
        <v>0</v>
      </c>
      <c r="AH588" s="98">
        <v>72.227000000000004</v>
      </c>
      <c r="AI588" s="98">
        <v>204.84800000000001</v>
      </c>
      <c r="AJ588" s="94">
        <v>298.41699999999997</v>
      </c>
      <c r="AK588" s="94">
        <v>1037.328</v>
      </c>
      <c r="AL588" s="94">
        <v>-226.19</v>
      </c>
      <c r="AM588" s="94">
        <v>-832.48</v>
      </c>
      <c r="AN588" s="94">
        <v>24.2</v>
      </c>
      <c r="AO588" s="94">
        <v>19.75</v>
      </c>
      <c r="AP588" s="94">
        <v>0</v>
      </c>
      <c r="AQ588" s="94">
        <v>0</v>
      </c>
      <c r="AR588" s="94">
        <v>0</v>
      </c>
      <c r="AS588" s="94">
        <v>0</v>
      </c>
      <c r="AT588" s="94">
        <v>0</v>
      </c>
      <c r="AU588" s="94">
        <v>0</v>
      </c>
      <c r="AV588" s="94">
        <v>0</v>
      </c>
      <c r="AW588" s="94">
        <v>0</v>
      </c>
      <c r="AX588" s="66">
        <v>0</v>
      </c>
      <c r="AY588" s="66">
        <v>0</v>
      </c>
      <c r="AZ588" s="66">
        <v>0</v>
      </c>
      <c r="BA588" s="66">
        <v>0</v>
      </c>
      <c r="BB588" s="66">
        <v>0</v>
      </c>
      <c r="BC588" s="66">
        <v>0</v>
      </c>
      <c r="BD588" s="66">
        <v>0</v>
      </c>
      <c r="BE588" s="67">
        <v>0</v>
      </c>
      <c r="BF588" s="59">
        <f t="shared" si="117"/>
        <v>0</v>
      </c>
      <c r="BG588" s="59"/>
      <c r="BH588" s="59"/>
      <c r="BI588" s="60">
        <f t="shared" si="130"/>
        <v>0</v>
      </c>
      <c r="BJ588" s="59">
        <f t="shared" si="118"/>
        <v>0</v>
      </c>
      <c r="BK588" s="69">
        <f t="shared" si="119"/>
        <v>0</v>
      </c>
      <c r="BL588" s="69">
        <f t="shared" si="119"/>
        <v>0</v>
      </c>
      <c r="BM588" s="69">
        <f t="shared" si="120"/>
        <v>0</v>
      </c>
      <c r="BN588" s="69">
        <f t="shared" si="121"/>
        <v>0</v>
      </c>
      <c r="BO588" s="69">
        <f t="shared" si="122"/>
        <v>0</v>
      </c>
      <c r="BP588" s="69">
        <f t="shared" si="123"/>
        <v>0</v>
      </c>
      <c r="BQ588" s="69">
        <f t="shared" si="124"/>
        <v>0</v>
      </c>
      <c r="BR588" s="69">
        <f t="shared" si="125"/>
        <v>0</v>
      </c>
      <c r="BS588" s="69">
        <f t="shared" si="126"/>
        <v>0</v>
      </c>
      <c r="BT588" s="69">
        <f t="shared" si="127"/>
        <v>0</v>
      </c>
      <c r="BU588" s="69">
        <f t="shared" si="128"/>
        <v>0</v>
      </c>
      <c r="BV588" s="83">
        <f t="shared" si="131"/>
        <v>0</v>
      </c>
    </row>
    <row r="589" spans="1:74" x14ac:dyDescent="0.25">
      <c r="A589" s="91">
        <v>48</v>
      </c>
      <c r="B589" s="91">
        <v>0</v>
      </c>
      <c r="C589" s="91">
        <v>496242</v>
      </c>
      <c r="D589" s="91">
        <v>496401</v>
      </c>
      <c r="E589" s="63" t="s">
        <v>743</v>
      </c>
      <c r="F589" s="91" t="s">
        <v>741</v>
      </c>
      <c r="G589" s="56"/>
      <c r="H589" s="56"/>
      <c r="I589" s="98">
        <v>0</v>
      </c>
      <c r="J589" s="98">
        <v>0</v>
      </c>
      <c r="K589" s="65">
        <f t="shared" si="129"/>
        <v>0</v>
      </c>
      <c r="L589" s="94">
        <v>0</v>
      </c>
      <c r="M589" s="94">
        <v>0</v>
      </c>
      <c r="N589" s="94">
        <v>0</v>
      </c>
      <c r="O589" s="94">
        <v>0</v>
      </c>
      <c r="P589" s="94">
        <v>0</v>
      </c>
      <c r="Q589" s="94">
        <v>0</v>
      </c>
      <c r="R589" s="98">
        <v>0</v>
      </c>
      <c r="S589" s="98">
        <v>0</v>
      </c>
      <c r="T589" s="94">
        <v>0</v>
      </c>
      <c r="U589" s="94">
        <v>0</v>
      </c>
      <c r="V589" s="94">
        <v>0</v>
      </c>
      <c r="W589" s="94">
        <v>0</v>
      </c>
      <c r="X589" s="94">
        <v>0</v>
      </c>
      <c r="Y589" s="94">
        <v>0</v>
      </c>
      <c r="Z589" s="98">
        <v>0</v>
      </c>
      <c r="AA589" s="98">
        <v>0</v>
      </c>
      <c r="AB589" s="94">
        <v>0</v>
      </c>
      <c r="AC589" s="94">
        <v>0</v>
      </c>
      <c r="AD589" s="94">
        <v>0</v>
      </c>
      <c r="AE589" s="94">
        <v>0</v>
      </c>
      <c r="AF589" s="94">
        <v>0</v>
      </c>
      <c r="AG589" s="94">
        <v>0</v>
      </c>
      <c r="AH589" s="98">
        <v>2119.7449999999999</v>
      </c>
      <c r="AI589" s="98">
        <v>663.351</v>
      </c>
      <c r="AJ589" s="94">
        <v>9525.6959999999999</v>
      </c>
      <c r="AK589" s="94">
        <v>2926.384</v>
      </c>
      <c r="AL589" s="94">
        <v>-7405.951</v>
      </c>
      <c r="AM589" s="94">
        <v>-2263.0329999999999</v>
      </c>
      <c r="AN589" s="94">
        <v>22.25</v>
      </c>
      <c r="AO589" s="94">
        <v>22.67</v>
      </c>
      <c r="AP589" s="94">
        <v>0</v>
      </c>
      <c r="AQ589" s="94">
        <v>0</v>
      </c>
      <c r="AR589" s="94">
        <v>0</v>
      </c>
      <c r="AS589" s="94">
        <v>0</v>
      </c>
      <c r="AT589" s="94">
        <v>0</v>
      </c>
      <c r="AU589" s="94">
        <v>0</v>
      </c>
      <c r="AV589" s="94">
        <v>0</v>
      </c>
      <c r="AW589" s="94">
        <v>0</v>
      </c>
      <c r="AX589" s="66">
        <v>0</v>
      </c>
      <c r="AY589" s="66">
        <v>0</v>
      </c>
      <c r="AZ589" s="66">
        <v>0</v>
      </c>
      <c r="BA589" s="66">
        <v>0</v>
      </c>
      <c r="BB589" s="66">
        <v>0</v>
      </c>
      <c r="BC589" s="66">
        <v>0</v>
      </c>
      <c r="BD589" s="66">
        <v>0</v>
      </c>
      <c r="BE589" s="67">
        <v>0</v>
      </c>
      <c r="BF589" s="59">
        <f t="shared" si="117"/>
        <v>0</v>
      </c>
      <c r="BG589" s="59"/>
      <c r="BH589" s="59"/>
      <c r="BI589" s="60">
        <f t="shared" si="130"/>
        <v>0</v>
      </c>
      <c r="BJ589" s="59">
        <f t="shared" si="118"/>
        <v>0</v>
      </c>
      <c r="BK589" s="69">
        <f t="shared" si="119"/>
        <v>0</v>
      </c>
      <c r="BL589" s="69">
        <f t="shared" si="119"/>
        <v>0</v>
      </c>
      <c r="BM589" s="69">
        <f t="shared" si="120"/>
        <v>0</v>
      </c>
      <c r="BN589" s="69">
        <f t="shared" si="121"/>
        <v>0</v>
      </c>
      <c r="BO589" s="69">
        <f t="shared" si="122"/>
        <v>0</v>
      </c>
      <c r="BP589" s="69">
        <f t="shared" si="123"/>
        <v>0</v>
      </c>
      <c r="BQ589" s="69">
        <f t="shared" si="124"/>
        <v>0</v>
      </c>
      <c r="BR589" s="69">
        <f t="shared" si="125"/>
        <v>0</v>
      </c>
      <c r="BS589" s="69">
        <f t="shared" si="126"/>
        <v>0</v>
      </c>
      <c r="BT589" s="69">
        <f t="shared" si="127"/>
        <v>0</v>
      </c>
      <c r="BU589" s="69">
        <f t="shared" si="128"/>
        <v>0</v>
      </c>
      <c r="BV589" s="83">
        <f t="shared" si="131"/>
        <v>0</v>
      </c>
    </row>
    <row r="590" spans="1:74" x14ac:dyDescent="0.25">
      <c r="A590" s="91">
        <v>48</v>
      </c>
      <c r="B590" s="95">
        <v>0</v>
      </c>
      <c r="C590" s="91">
        <v>487402</v>
      </c>
      <c r="D590" s="91">
        <v>487807</v>
      </c>
      <c r="E590" s="63" t="s">
        <v>744</v>
      </c>
      <c r="F590" s="91" t="s">
        <v>709</v>
      </c>
      <c r="G590" s="56"/>
      <c r="H590" s="56"/>
      <c r="I590" s="98">
        <v>0</v>
      </c>
      <c r="J590" s="98">
        <v>0</v>
      </c>
      <c r="K590" s="65">
        <f t="shared" si="129"/>
        <v>0</v>
      </c>
      <c r="L590" s="94">
        <v>2150.94</v>
      </c>
      <c r="M590" s="94">
        <v>2079.7199999999998</v>
      </c>
      <c r="N590" s="94">
        <v>-2150.94</v>
      </c>
      <c r="O590" s="94">
        <v>-2079.7199999999998</v>
      </c>
      <c r="P590" s="94">
        <v>0</v>
      </c>
      <c r="Q590" s="94">
        <v>0</v>
      </c>
      <c r="R590" s="98">
        <v>0</v>
      </c>
      <c r="S590" s="98">
        <v>0</v>
      </c>
      <c r="T590" s="94">
        <v>3727.6350000000002</v>
      </c>
      <c r="U590" s="94">
        <v>3645.5549999999998</v>
      </c>
      <c r="V590" s="94">
        <v>-3727.6350000000002</v>
      </c>
      <c r="W590" s="94">
        <v>-3645.5549999999998</v>
      </c>
      <c r="X590" s="94">
        <v>0</v>
      </c>
      <c r="Y590" s="94">
        <v>0</v>
      </c>
      <c r="Z590" s="98">
        <v>0</v>
      </c>
      <c r="AA590" s="98">
        <v>0</v>
      </c>
      <c r="AB590" s="94">
        <v>377.97</v>
      </c>
      <c r="AC590" s="94">
        <v>377.98500000000001</v>
      </c>
      <c r="AD590" s="94">
        <v>-377.97</v>
      </c>
      <c r="AE590" s="94">
        <v>-377.98500000000001</v>
      </c>
      <c r="AF590" s="94">
        <v>0</v>
      </c>
      <c r="AG590" s="94">
        <v>0</v>
      </c>
      <c r="AH590" s="98">
        <v>0</v>
      </c>
      <c r="AI590" s="98">
        <v>0</v>
      </c>
      <c r="AJ590" s="94">
        <v>4435.2749999999996</v>
      </c>
      <c r="AK590" s="94">
        <v>4327.2849999999999</v>
      </c>
      <c r="AL590" s="94">
        <v>-4435.2749999999996</v>
      </c>
      <c r="AM590" s="94">
        <v>-4327.2849999999999</v>
      </c>
      <c r="AN590" s="94">
        <v>0</v>
      </c>
      <c r="AO590" s="94">
        <v>0</v>
      </c>
      <c r="AP590" s="94">
        <v>0</v>
      </c>
      <c r="AQ590" s="94">
        <v>0</v>
      </c>
      <c r="AR590" s="94">
        <v>248.51</v>
      </c>
      <c r="AS590" s="94">
        <v>243.04</v>
      </c>
      <c r="AT590" s="94">
        <v>-248.51</v>
      </c>
      <c r="AU590" s="94">
        <v>-243.04</v>
      </c>
      <c r="AV590" s="94">
        <v>0</v>
      </c>
      <c r="AW590" s="94">
        <v>0</v>
      </c>
      <c r="AX590" s="66">
        <v>0</v>
      </c>
      <c r="AY590" s="66">
        <v>0</v>
      </c>
      <c r="AZ590" s="66">
        <v>143.39600000000002</v>
      </c>
      <c r="BA590" s="66">
        <v>138.648</v>
      </c>
      <c r="BB590" s="66">
        <v>-143.39600000000002</v>
      </c>
      <c r="BC590" s="66">
        <v>-138.648</v>
      </c>
      <c r="BD590" s="66">
        <v>0</v>
      </c>
      <c r="BE590" s="67">
        <v>0</v>
      </c>
      <c r="BF590" s="59">
        <f t="shared" ref="BF590:BF653" si="132">BG590+BH590</f>
        <v>0</v>
      </c>
      <c r="BG590" s="59"/>
      <c r="BH590" s="59"/>
      <c r="BI590" s="60">
        <f t="shared" si="130"/>
        <v>0</v>
      </c>
      <c r="BJ590" s="59">
        <f t="shared" ref="BJ590:BJ653" si="133">BI590-BF590</f>
        <v>0</v>
      </c>
      <c r="BK590" s="69">
        <f t="shared" ref="BK590:BL653" si="134">$BL$764/$J$766*I590</f>
        <v>0</v>
      </c>
      <c r="BL590" s="69">
        <f t="shared" si="134"/>
        <v>0</v>
      </c>
      <c r="BM590" s="69">
        <f t="shared" ref="BM590:BM653" si="135">BN590+BO590</f>
        <v>0</v>
      </c>
      <c r="BN590" s="69">
        <f t="shared" ref="BN590:BN653" si="136">$BQ$764/$J$766*I590</f>
        <v>0</v>
      </c>
      <c r="BO590" s="69">
        <f t="shared" ref="BO590:BO653" si="137">$BR$764/$H$764*G590</f>
        <v>0</v>
      </c>
      <c r="BP590" s="69">
        <f t="shared" ref="BP590:BP653" si="138">BQ590+BR590</f>
        <v>0</v>
      </c>
      <c r="BQ590" s="69">
        <f t="shared" ref="BQ590:BQ653" si="139">$BQ$764/$J$766*J590</f>
        <v>0</v>
      </c>
      <c r="BR590" s="69">
        <f t="shared" ref="BR590:BR653" si="140">$BR$764/$H$764*H590</f>
        <v>0</v>
      </c>
      <c r="BS590" s="69">
        <f t="shared" ref="BS590:BS653" si="141">BK590-BM590</f>
        <v>0</v>
      </c>
      <c r="BT590" s="69">
        <f t="shared" ref="BT590:BT653" si="142">BL590-BP590</f>
        <v>0</v>
      </c>
      <c r="BU590" s="69">
        <f t="shared" ref="BU590:BU653" si="143">BS590+BT590</f>
        <v>0</v>
      </c>
      <c r="BV590" s="83">
        <f t="shared" si="131"/>
        <v>0</v>
      </c>
    </row>
    <row r="591" spans="1:74" x14ac:dyDescent="0.25">
      <c r="A591" s="91">
        <v>48</v>
      </c>
      <c r="B591" s="91">
        <v>0</v>
      </c>
      <c r="C591" s="91">
        <v>488000</v>
      </c>
      <c r="D591" s="91">
        <v>488301</v>
      </c>
      <c r="E591" s="63" t="s">
        <v>745</v>
      </c>
      <c r="F591" s="91" t="s">
        <v>746</v>
      </c>
      <c r="G591" s="56"/>
      <c r="H591" s="56"/>
      <c r="I591" s="98">
        <v>0</v>
      </c>
      <c r="J591" s="98">
        <v>0</v>
      </c>
      <c r="K591" s="65">
        <f t="shared" ref="K591:K654" si="144">I591+J591</f>
        <v>0</v>
      </c>
      <c r="L591" s="94">
        <v>568.61699999999996</v>
      </c>
      <c r="M591" s="94">
        <v>295.22500000000002</v>
      </c>
      <c r="N591" s="94">
        <v>-568.61699999999996</v>
      </c>
      <c r="O591" s="94">
        <v>-295.22500000000002</v>
      </c>
      <c r="P591" s="94">
        <v>0</v>
      </c>
      <c r="Q591" s="94">
        <v>0</v>
      </c>
      <c r="R591" s="98">
        <v>0</v>
      </c>
      <c r="S591" s="98">
        <v>0</v>
      </c>
      <c r="T591" s="94">
        <v>1126.5909999999999</v>
      </c>
      <c r="U591" s="94">
        <v>512.64099999999996</v>
      </c>
      <c r="V591" s="94">
        <v>-1126.5909999999999</v>
      </c>
      <c r="W591" s="94">
        <v>-512.64099999999996</v>
      </c>
      <c r="X591" s="94">
        <v>0</v>
      </c>
      <c r="Y591" s="94">
        <v>0</v>
      </c>
      <c r="Z591" s="98">
        <v>0</v>
      </c>
      <c r="AA591" s="98">
        <v>0</v>
      </c>
      <c r="AB591" s="94">
        <v>0</v>
      </c>
      <c r="AC591" s="94">
        <v>0</v>
      </c>
      <c r="AD591" s="94">
        <v>0</v>
      </c>
      <c r="AE591" s="94">
        <v>0</v>
      </c>
      <c r="AF591" s="94">
        <v>0</v>
      </c>
      <c r="AG591" s="94">
        <v>0</v>
      </c>
      <c r="AH591" s="98">
        <v>0</v>
      </c>
      <c r="AI591" s="98">
        <v>0</v>
      </c>
      <c r="AJ591" s="94">
        <v>1279.954</v>
      </c>
      <c r="AK591" s="94">
        <v>546.92700000000002</v>
      </c>
      <c r="AL591" s="94">
        <v>-1279.954</v>
      </c>
      <c r="AM591" s="94">
        <v>-546.92700000000002</v>
      </c>
      <c r="AN591" s="94">
        <v>0</v>
      </c>
      <c r="AO591" s="94">
        <v>0</v>
      </c>
      <c r="AP591" s="94">
        <v>0</v>
      </c>
      <c r="AQ591" s="94">
        <v>0</v>
      </c>
      <c r="AR591" s="94">
        <v>160.94</v>
      </c>
      <c r="AS591" s="94">
        <v>73.23</v>
      </c>
      <c r="AT591" s="94">
        <v>-160.94</v>
      </c>
      <c r="AU591" s="94">
        <v>-73.23</v>
      </c>
      <c r="AV591" s="94">
        <v>0</v>
      </c>
      <c r="AW591" s="94">
        <v>0</v>
      </c>
      <c r="AX591" s="66">
        <v>0</v>
      </c>
      <c r="AY591" s="66">
        <v>0</v>
      </c>
      <c r="AZ591" s="66">
        <v>81.230999999999995</v>
      </c>
      <c r="BA591" s="66">
        <v>42.175000000000004</v>
      </c>
      <c r="BB591" s="66">
        <v>-81.230999999999995</v>
      </c>
      <c r="BC591" s="66">
        <v>-42.175000000000004</v>
      </c>
      <c r="BD591" s="66">
        <v>0</v>
      </c>
      <c r="BE591" s="67">
        <v>0</v>
      </c>
      <c r="BF591" s="59">
        <f t="shared" si="132"/>
        <v>0</v>
      </c>
      <c r="BG591" s="59"/>
      <c r="BH591" s="59"/>
      <c r="BI591" s="60">
        <f t="shared" ref="BI591:BI654" si="145">K591*$BI$770</f>
        <v>0</v>
      </c>
      <c r="BJ591" s="59">
        <f t="shared" si="133"/>
        <v>0</v>
      </c>
      <c r="BK591" s="69">
        <f t="shared" si="134"/>
        <v>0</v>
      </c>
      <c r="BL591" s="69">
        <f t="shared" si="134"/>
        <v>0</v>
      </c>
      <c r="BM591" s="69">
        <f t="shared" si="135"/>
        <v>0</v>
      </c>
      <c r="BN591" s="69">
        <f t="shared" si="136"/>
        <v>0</v>
      </c>
      <c r="BO591" s="69">
        <f t="shared" si="137"/>
        <v>0</v>
      </c>
      <c r="BP591" s="69">
        <f t="shared" si="138"/>
        <v>0</v>
      </c>
      <c r="BQ591" s="69">
        <f t="shared" si="139"/>
        <v>0</v>
      </c>
      <c r="BR591" s="69">
        <f t="shared" si="140"/>
        <v>0</v>
      </c>
      <c r="BS591" s="69">
        <f t="shared" si="141"/>
        <v>0</v>
      </c>
      <c r="BT591" s="69">
        <f t="shared" si="142"/>
        <v>0</v>
      </c>
      <c r="BU591" s="69">
        <f t="shared" si="143"/>
        <v>0</v>
      </c>
      <c r="BV591" s="83">
        <f t="shared" si="131"/>
        <v>0</v>
      </c>
    </row>
    <row r="592" spans="1:74" x14ac:dyDescent="0.25">
      <c r="A592" s="91">
        <v>48</v>
      </c>
      <c r="B592" s="91">
        <v>0</v>
      </c>
      <c r="C592" s="91">
        <v>487605</v>
      </c>
      <c r="D592" s="91">
        <v>487402</v>
      </c>
      <c r="E592" s="63" t="s">
        <v>747</v>
      </c>
      <c r="F592" s="91" t="s">
        <v>744</v>
      </c>
      <c r="G592" s="56"/>
      <c r="H592" s="56"/>
      <c r="I592" s="98">
        <v>0</v>
      </c>
      <c r="J592" s="98">
        <v>0</v>
      </c>
      <c r="K592" s="65">
        <f t="shared" si="144"/>
        <v>0</v>
      </c>
      <c r="L592" s="94">
        <v>2626.692</v>
      </c>
      <c r="M592" s="94">
        <v>43.027999999999999</v>
      </c>
      <c r="N592" s="94">
        <v>-2626.692</v>
      </c>
      <c r="O592" s="94">
        <v>-43.027999999999999</v>
      </c>
      <c r="P592" s="94">
        <v>0</v>
      </c>
      <c r="Q592" s="94">
        <v>0</v>
      </c>
      <c r="R592" s="98">
        <v>0</v>
      </c>
      <c r="S592" s="98">
        <v>0</v>
      </c>
      <c r="T592" s="94">
        <v>3593.0859999999998</v>
      </c>
      <c r="U592" s="94">
        <v>1156.4860000000001</v>
      </c>
      <c r="V592" s="94">
        <v>-3593.0859999999998</v>
      </c>
      <c r="W592" s="94">
        <v>-1156.4860000000001</v>
      </c>
      <c r="X592" s="94">
        <v>0</v>
      </c>
      <c r="Y592" s="94">
        <v>0</v>
      </c>
      <c r="Z592" s="98">
        <v>0</v>
      </c>
      <c r="AA592" s="98">
        <v>0</v>
      </c>
      <c r="AB592" s="94">
        <v>281.17</v>
      </c>
      <c r="AC592" s="94">
        <v>281.17</v>
      </c>
      <c r="AD592" s="94">
        <v>-281.17</v>
      </c>
      <c r="AE592" s="94">
        <v>-281.17</v>
      </c>
      <c r="AF592" s="94">
        <v>0</v>
      </c>
      <c r="AG592" s="94">
        <v>0</v>
      </c>
      <c r="AH592" s="98">
        <v>0</v>
      </c>
      <c r="AI592" s="98">
        <v>0</v>
      </c>
      <c r="AJ592" s="94">
        <v>3879.5</v>
      </c>
      <c r="AK592" s="94">
        <v>1454.768</v>
      </c>
      <c r="AL592" s="94">
        <v>-3879.5</v>
      </c>
      <c r="AM592" s="94">
        <v>-1454.768</v>
      </c>
      <c r="AN592" s="94">
        <v>0</v>
      </c>
      <c r="AO592" s="94">
        <v>0</v>
      </c>
      <c r="AP592" s="94">
        <v>0</v>
      </c>
      <c r="AQ592" s="94">
        <v>0</v>
      </c>
      <c r="AR592" s="94">
        <v>115.91</v>
      </c>
      <c r="AS592" s="94">
        <v>37.31</v>
      </c>
      <c r="AT592" s="94">
        <v>-115.91</v>
      </c>
      <c r="AU592" s="94">
        <v>-37.31</v>
      </c>
      <c r="AV592" s="94">
        <v>0</v>
      </c>
      <c r="AW592" s="94">
        <v>0</v>
      </c>
      <c r="AX592" s="66">
        <v>0</v>
      </c>
      <c r="AY592" s="66">
        <v>0</v>
      </c>
      <c r="AZ592" s="66">
        <v>84.731999999999999</v>
      </c>
      <c r="BA592" s="66">
        <v>1.3879999999999999</v>
      </c>
      <c r="BB592" s="66">
        <v>-84.731999999999999</v>
      </c>
      <c r="BC592" s="66">
        <v>-1.3879999999999999</v>
      </c>
      <c r="BD592" s="66">
        <v>0</v>
      </c>
      <c r="BE592" s="67">
        <v>0</v>
      </c>
      <c r="BF592" s="59">
        <f t="shared" si="132"/>
        <v>0</v>
      </c>
      <c r="BG592" s="59"/>
      <c r="BH592" s="59"/>
      <c r="BI592" s="60">
        <f t="shared" si="145"/>
        <v>0</v>
      </c>
      <c r="BJ592" s="59">
        <f t="shared" si="133"/>
        <v>0</v>
      </c>
      <c r="BK592" s="69">
        <f t="shared" si="134"/>
        <v>0</v>
      </c>
      <c r="BL592" s="69">
        <f t="shared" si="134"/>
        <v>0</v>
      </c>
      <c r="BM592" s="69">
        <f t="shared" si="135"/>
        <v>0</v>
      </c>
      <c r="BN592" s="69">
        <f t="shared" si="136"/>
        <v>0</v>
      </c>
      <c r="BO592" s="69">
        <f t="shared" si="137"/>
        <v>0</v>
      </c>
      <c r="BP592" s="69">
        <f t="shared" si="138"/>
        <v>0</v>
      </c>
      <c r="BQ592" s="69">
        <f t="shared" si="139"/>
        <v>0</v>
      </c>
      <c r="BR592" s="69">
        <f t="shared" si="140"/>
        <v>0</v>
      </c>
      <c r="BS592" s="69">
        <f t="shared" si="141"/>
        <v>0</v>
      </c>
      <c r="BT592" s="69">
        <f t="shared" si="142"/>
        <v>0</v>
      </c>
      <c r="BU592" s="69">
        <f t="shared" si="143"/>
        <v>0</v>
      </c>
      <c r="BV592" s="83">
        <f t="shared" si="131"/>
        <v>0</v>
      </c>
    </row>
    <row r="593" spans="1:74" x14ac:dyDescent="0.25">
      <c r="A593" s="91">
        <v>48</v>
      </c>
      <c r="B593" s="91">
        <v>0</v>
      </c>
      <c r="C593" s="91">
        <v>492006</v>
      </c>
      <c r="D593" s="91">
        <v>442838</v>
      </c>
      <c r="E593" s="63" t="s">
        <v>738</v>
      </c>
      <c r="F593" s="91" t="s">
        <v>748</v>
      </c>
      <c r="G593" s="56"/>
      <c r="H593" s="56"/>
      <c r="I593" s="98">
        <v>429670.78</v>
      </c>
      <c r="J593" s="98">
        <v>159266.69099999999</v>
      </c>
      <c r="K593" s="65">
        <f t="shared" si="144"/>
        <v>588937.47100000002</v>
      </c>
      <c r="L593" s="94">
        <v>1683735.412</v>
      </c>
      <c r="M593" s="94">
        <v>773730.34900000005</v>
      </c>
      <c r="N593" s="94">
        <v>-1254064.632</v>
      </c>
      <c r="O593" s="94">
        <v>-614463.65800000005</v>
      </c>
      <c r="P593" s="94">
        <v>25.52</v>
      </c>
      <c r="Q593" s="94">
        <v>20.58</v>
      </c>
      <c r="R593" s="98">
        <v>501954.37900000002</v>
      </c>
      <c r="S593" s="98">
        <v>341074.24699999997</v>
      </c>
      <c r="T593" s="94">
        <v>1995691.622</v>
      </c>
      <c r="U593" s="94">
        <v>1411264.915</v>
      </c>
      <c r="V593" s="94">
        <v>-1493737.243</v>
      </c>
      <c r="W593" s="94">
        <v>-1070190.6680000001</v>
      </c>
      <c r="X593" s="94">
        <v>25.15</v>
      </c>
      <c r="Y593" s="94">
        <v>24.17</v>
      </c>
      <c r="Z593" s="98">
        <v>16157.88</v>
      </c>
      <c r="AA593" s="98">
        <v>16290.996999999999</v>
      </c>
      <c r="AB593" s="94">
        <v>41652.050000000003</v>
      </c>
      <c r="AC593" s="94">
        <v>42259.612000000001</v>
      </c>
      <c r="AD593" s="94">
        <v>-25494.17</v>
      </c>
      <c r="AE593" s="94">
        <v>-25968.615000000002</v>
      </c>
      <c r="AF593" s="94">
        <v>38.79</v>
      </c>
      <c r="AG593" s="94">
        <v>38.549999999999997</v>
      </c>
      <c r="AH593" s="98">
        <v>521000.69900000002</v>
      </c>
      <c r="AI593" s="98">
        <v>361083.18400000001</v>
      </c>
      <c r="AJ593" s="94">
        <v>2058670.8419999999</v>
      </c>
      <c r="AK593" s="94">
        <v>1481240.3929999999</v>
      </c>
      <c r="AL593" s="94">
        <v>-1537670.1429999999</v>
      </c>
      <c r="AM593" s="94">
        <v>-1120157.209</v>
      </c>
      <c r="AN593" s="94">
        <v>25.31</v>
      </c>
      <c r="AO593" s="94">
        <v>24.38</v>
      </c>
      <c r="AP593" s="94">
        <v>4969.8500000000004</v>
      </c>
      <c r="AQ593" s="94">
        <v>3376.97</v>
      </c>
      <c r="AR593" s="94">
        <v>19759.32</v>
      </c>
      <c r="AS593" s="94">
        <v>13972.92</v>
      </c>
      <c r="AT593" s="94">
        <v>-14789.47</v>
      </c>
      <c r="AU593" s="94">
        <v>-10595.95</v>
      </c>
      <c r="AV593" s="94">
        <v>25.15</v>
      </c>
      <c r="AW593" s="94">
        <v>24.17</v>
      </c>
      <c r="AX593" s="66">
        <v>4254.1661386138612</v>
      </c>
      <c r="AY593" s="66">
        <v>1576.8979306930692</v>
      </c>
      <c r="AZ593" s="66">
        <v>16670.647643564356</v>
      </c>
      <c r="BA593" s="66">
        <v>7660.6965247524759</v>
      </c>
      <c r="BB593" s="66">
        <v>-12416.481504950494</v>
      </c>
      <c r="BC593" s="66">
        <v>-6083.7985940594062</v>
      </c>
      <c r="BD593" s="66">
        <v>25.518901422262179</v>
      </c>
      <c r="BE593" s="67">
        <v>20.584263135838292</v>
      </c>
      <c r="BF593" s="59">
        <f t="shared" si="132"/>
        <v>0</v>
      </c>
      <c r="BG593" s="59"/>
      <c r="BH593" s="59"/>
      <c r="BI593" s="60">
        <f t="shared" si="145"/>
        <v>218837.56272749233</v>
      </c>
      <c r="BJ593" s="59">
        <f t="shared" si="133"/>
        <v>218837.56272749233</v>
      </c>
      <c r="BK593" s="69">
        <f t="shared" si="134"/>
        <v>159657.19775099956</v>
      </c>
      <c r="BL593" s="69">
        <f t="shared" si="134"/>
        <v>59180.36497649279</v>
      </c>
      <c r="BM593" s="69">
        <f t="shared" si="135"/>
        <v>81161.951015681363</v>
      </c>
      <c r="BN593" s="69">
        <f t="shared" si="136"/>
        <v>81161.951015681363</v>
      </c>
      <c r="BO593" s="69">
        <f t="shared" si="137"/>
        <v>0</v>
      </c>
      <c r="BP593" s="69">
        <f t="shared" si="138"/>
        <v>30084.418059267744</v>
      </c>
      <c r="BQ593" s="69">
        <f t="shared" si="139"/>
        <v>30084.418059267744</v>
      </c>
      <c r="BR593" s="69">
        <f t="shared" si="140"/>
        <v>0</v>
      </c>
      <c r="BS593" s="69">
        <f t="shared" si="141"/>
        <v>78495.2467353182</v>
      </c>
      <c r="BT593" s="69">
        <f t="shared" si="142"/>
        <v>29095.946917225046</v>
      </c>
      <c r="BU593" s="69">
        <f t="shared" si="143"/>
        <v>107591.19365254324</v>
      </c>
      <c r="BV593" s="83">
        <f t="shared" si="131"/>
        <v>0</v>
      </c>
    </row>
    <row r="594" spans="1:74" x14ac:dyDescent="0.25">
      <c r="A594" s="91">
        <v>48</v>
      </c>
      <c r="B594" s="91">
        <v>0</v>
      </c>
      <c r="C594" s="91">
        <v>491200</v>
      </c>
      <c r="D594" s="91">
        <v>491802</v>
      </c>
      <c r="E594" s="109" t="s">
        <v>749</v>
      </c>
      <c r="F594" s="110" t="s">
        <v>750</v>
      </c>
      <c r="G594" s="56"/>
      <c r="H594" s="56"/>
      <c r="I594" s="98">
        <v>13280.222</v>
      </c>
      <c r="J594" s="98">
        <v>7558.03</v>
      </c>
      <c r="K594" s="65">
        <f t="shared" si="144"/>
        <v>20838.252</v>
      </c>
      <c r="L594" s="94">
        <v>141777.30300000001</v>
      </c>
      <c r="M594" s="94">
        <v>84092.231</v>
      </c>
      <c r="N594" s="94">
        <v>-128497.08100000001</v>
      </c>
      <c r="O594" s="94">
        <v>-76534.201000000001</v>
      </c>
      <c r="P594" s="94">
        <v>9.3699999999999992</v>
      </c>
      <c r="Q594" s="94">
        <v>8.99</v>
      </c>
      <c r="R594" s="98">
        <v>20531.757000000001</v>
      </c>
      <c r="S594" s="98">
        <v>14558.995999999999</v>
      </c>
      <c r="T594" s="94">
        <v>202440.23499999999</v>
      </c>
      <c r="U594" s="94">
        <v>146589.46900000001</v>
      </c>
      <c r="V594" s="94">
        <v>-181908.478</v>
      </c>
      <c r="W594" s="94">
        <v>-132030.473</v>
      </c>
      <c r="X594" s="94">
        <v>10.14</v>
      </c>
      <c r="Y594" s="94">
        <v>9.93</v>
      </c>
      <c r="Z594" s="98">
        <v>8731.89</v>
      </c>
      <c r="AA594" s="98">
        <v>8813.16</v>
      </c>
      <c r="AB594" s="94">
        <v>16323</v>
      </c>
      <c r="AC594" s="94">
        <v>16494.063999999998</v>
      </c>
      <c r="AD594" s="94">
        <v>-7591.11</v>
      </c>
      <c r="AE594" s="94">
        <v>-7680.9040000000005</v>
      </c>
      <c r="AF594" s="94">
        <v>53.49</v>
      </c>
      <c r="AG594" s="94">
        <v>53.43</v>
      </c>
      <c r="AH594" s="98">
        <v>29732.246999999999</v>
      </c>
      <c r="AI594" s="98">
        <v>24078.128000000001</v>
      </c>
      <c r="AJ594" s="94">
        <v>220597.09700000001</v>
      </c>
      <c r="AK594" s="94">
        <v>165665.4</v>
      </c>
      <c r="AL594" s="94">
        <v>-190864.85</v>
      </c>
      <c r="AM594" s="94">
        <v>-141587.272</v>
      </c>
      <c r="AN594" s="94">
        <v>13.48</v>
      </c>
      <c r="AO594" s="94">
        <v>14.53</v>
      </c>
      <c r="AP594" s="94">
        <v>684.39</v>
      </c>
      <c r="AQ594" s="94">
        <v>485.3</v>
      </c>
      <c r="AR594" s="94">
        <v>6748.01</v>
      </c>
      <c r="AS594" s="94">
        <v>4886.32</v>
      </c>
      <c r="AT594" s="94">
        <v>-6063.62</v>
      </c>
      <c r="AU594" s="94">
        <v>-4401.0200000000004</v>
      </c>
      <c r="AV594" s="94">
        <v>10.14</v>
      </c>
      <c r="AW594" s="94">
        <v>9.93</v>
      </c>
      <c r="AX594" s="66">
        <v>442.67406666666665</v>
      </c>
      <c r="AY594" s="66">
        <v>251.93433333333331</v>
      </c>
      <c r="AZ594" s="66">
        <v>4725.9101000000001</v>
      </c>
      <c r="BA594" s="66">
        <v>2803.0743666666667</v>
      </c>
      <c r="BB594" s="66">
        <v>-4283.2360333333336</v>
      </c>
      <c r="BC594" s="66">
        <v>-2551.1400333333336</v>
      </c>
      <c r="BD594" s="66">
        <v>9.3669591105143244</v>
      </c>
      <c r="BE594" s="67">
        <v>8.987786279567251</v>
      </c>
      <c r="BF594" s="59">
        <f t="shared" si="132"/>
        <v>0</v>
      </c>
      <c r="BG594" s="59"/>
      <c r="BH594" s="59"/>
      <c r="BI594" s="60">
        <f t="shared" si="145"/>
        <v>7743.0839498770702</v>
      </c>
      <c r="BJ594" s="59">
        <f t="shared" si="133"/>
        <v>7743.0839498770702</v>
      </c>
      <c r="BK594" s="69">
        <f t="shared" si="134"/>
        <v>4934.6688877264933</v>
      </c>
      <c r="BL594" s="69">
        <f t="shared" si="134"/>
        <v>2808.4150621505773</v>
      </c>
      <c r="BM594" s="69">
        <f t="shared" si="135"/>
        <v>2508.5455600247565</v>
      </c>
      <c r="BN594" s="69">
        <f t="shared" si="136"/>
        <v>2508.5455600247565</v>
      </c>
      <c r="BO594" s="69">
        <f t="shared" si="137"/>
        <v>0</v>
      </c>
      <c r="BP594" s="69">
        <f t="shared" si="138"/>
        <v>1427.6615706449718</v>
      </c>
      <c r="BQ594" s="69">
        <f t="shared" si="139"/>
        <v>1427.6615706449718</v>
      </c>
      <c r="BR594" s="69">
        <f t="shared" si="140"/>
        <v>0</v>
      </c>
      <c r="BS594" s="69">
        <f t="shared" si="141"/>
        <v>2426.1233277017368</v>
      </c>
      <c r="BT594" s="69">
        <f t="shared" si="142"/>
        <v>1380.7534915056056</v>
      </c>
      <c r="BU594" s="69">
        <f t="shared" si="143"/>
        <v>3806.8768192073421</v>
      </c>
      <c r="BV594" s="83">
        <f t="shared" si="131"/>
        <v>0</v>
      </c>
    </row>
    <row r="595" spans="1:74" x14ac:dyDescent="0.25">
      <c r="A595" s="91">
        <v>48</v>
      </c>
      <c r="B595" s="91">
        <v>0</v>
      </c>
      <c r="C595" s="91">
        <v>491605</v>
      </c>
      <c r="D595" s="91">
        <v>491802</v>
      </c>
      <c r="E595" s="63" t="s">
        <v>751</v>
      </c>
      <c r="F595" s="91" t="s">
        <v>750</v>
      </c>
      <c r="G595" s="56"/>
      <c r="H595" s="56"/>
      <c r="I595" s="98">
        <v>0</v>
      </c>
      <c r="J595" s="98">
        <v>0</v>
      </c>
      <c r="K595" s="65">
        <f t="shared" si="144"/>
        <v>0</v>
      </c>
      <c r="L595" s="94">
        <v>0</v>
      </c>
      <c r="M595" s="94">
        <v>0</v>
      </c>
      <c r="N595" s="94">
        <v>0</v>
      </c>
      <c r="O595" s="94">
        <v>0</v>
      </c>
      <c r="P595" s="94">
        <v>0</v>
      </c>
      <c r="Q595" s="94">
        <v>0</v>
      </c>
      <c r="R595" s="98">
        <v>0</v>
      </c>
      <c r="S595" s="98">
        <v>0</v>
      </c>
      <c r="T595" s="94">
        <v>0</v>
      </c>
      <c r="U595" s="94">
        <v>0</v>
      </c>
      <c r="V595" s="94">
        <v>0</v>
      </c>
      <c r="W595" s="94">
        <v>0</v>
      </c>
      <c r="X595" s="94">
        <v>0</v>
      </c>
      <c r="Y595" s="94">
        <v>0</v>
      </c>
      <c r="Z595" s="98">
        <v>0</v>
      </c>
      <c r="AA595" s="98">
        <v>0</v>
      </c>
      <c r="AB595" s="94">
        <v>0</v>
      </c>
      <c r="AC595" s="94">
        <v>0</v>
      </c>
      <c r="AD595" s="94">
        <v>0</v>
      </c>
      <c r="AE595" s="94">
        <v>0</v>
      </c>
      <c r="AF595" s="94">
        <v>0</v>
      </c>
      <c r="AG595" s="94">
        <v>0</v>
      </c>
      <c r="AH595" s="98">
        <v>994.44</v>
      </c>
      <c r="AI595" s="98">
        <v>490.56</v>
      </c>
      <c r="AJ595" s="94">
        <v>5069.009</v>
      </c>
      <c r="AK595" s="94">
        <v>3473.2069999999999</v>
      </c>
      <c r="AL595" s="94">
        <v>-4074.569</v>
      </c>
      <c r="AM595" s="94">
        <v>-2982.6469999999999</v>
      </c>
      <c r="AN595" s="94">
        <v>19.62</v>
      </c>
      <c r="AO595" s="94">
        <v>14.12</v>
      </c>
      <c r="AP595" s="94">
        <v>0</v>
      </c>
      <c r="AQ595" s="94">
        <v>0</v>
      </c>
      <c r="AR595" s="94">
        <v>0</v>
      </c>
      <c r="AS595" s="94">
        <v>0</v>
      </c>
      <c r="AT595" s="94">
        <v>0</v>
      </c>
      <c r="AU595" s="94">
        <v>0</v>
      </c>
      <c r="AV595" s="94">
        <v>0</v>
      </c>
      <c r="AW595" s="94">
        <v>0</v>
      </c>
      <c r="AX595" s="66">
        <v>0</v>
      </c>
      <c r="AY595" s="66">
        <v>0</v>
      </c>
      <c r="AZ595" s="66">
        <v>0</v>
      </c>
      <c r="BA595" s="66">
        <v>0</v>
      </c>
      <c r="BB595" s="66">
        <v>0</v>
      </c>
      <c r="BC595" s="66">
        <v>0</v>
      </c>
      <c r="BD595" s="66">
        <v>0</v>
      </c>
      <c r="BE595" s="67">
        <v>0</v>
      </c>
      <c r="BF595" s="59">
        <f t="shared" si="132"/>
        <v>0</v>
      </c>
      <c r="BG595" s="59"/>
      <c r="BH595" s="59"/>
      <c r="BI595" s="60">
        <f t="shared" si="145"/>
        <v>0</v>
      </c>
      <c r="BJ595" s="59">
        <f t="shared" si="133"/>
        <v>0</v>
      </c>
      <c r="BK595" s="69">
        <f t="shared" si="134"/>
        <v>0</v>
      </c>
      <c r="BL595" s="69">
        <f t="shared" si="134"/>
        <v>0</v>
      </c>
      <c r="BM595" s="69">
        <f t="shared" si="135"/>
        <v>0</v>
      </c>
      <c r="BN595" s="69">
        <f t="shared" si="136"/>
        <v>0</v>
      </c>
      <c r="BO595" s="69">
        <f t="shared" si="137"/>
        <v>0</v>
      </c>
      <c r="BP595" s="69">
        <f t="shared" si="138"/>
        <v>0</v>
      </c>
      <c r="BQ595" s="69">
        <f t="shared" si="139"/>
        <v>0</v>
      </c>
      <c r="BR595" s="69">
        <f t="shared" si="140"/>
        <v>0</v>
      </c>
      <c r="BS595" s="69">
        <f t="shared" si="141"/>
        <v>0</v>
      </c>
      <c r="BT595" s="69">
        <f t="shared" si="142"/>
        <v>0</v>
      </c>
      <c r="BU595" s="69">
        <f t="shared" si="143"/>
        <v>0</v>
      </c>
      <c r="BV595" s="83">
        <f t="shared" si="131"/>
        <v>0</v>
      </c>
    </row>
    <row r="596" spans="1:74" x14ac:dyDescent="0.25">
      <c r="A596" s="91">
        <v>48</v>
      </c>
      <c r="B596" s="91">
        <v>0</v>
      </c>
      <c r="C596" s="91">
        <v>491130</v>
      </c>
      <c r="D596" s="91">
        <v>491200</v>
      </c>
      <c r="E596" s="111" t="s">
        <v>723</v>
      </c>
      <c r="F596" s="112" t="s">
        <v>749</v>
      </c>
      <c r="G596" s="56"/>
      <c r="H596" s="56"/>
      <c r="I596" s="98">
        <v>0</v>
      </c>
      <c r="J596" s="98">
        <v>0</v>
      </c>
      <c r="K596" s="65">
        <f t="shared" si="144"/>
        <v>0</v>
      </c>
      <c r="L596" s="94">
        <v>0</v>
      </c>
      <c r="M596" s="94">
        <v>0</v>
      </c>
      <c r="N596" s="94">
        <v>0</v>
      </c>
      <c r="O596" s="94">
        <v>0</v>
      </c>
      <c r="P596" s="94">
        <v>0</v>
      </c>
      <c r="Q596" s="94">
        <v>0</v>
      </c>
      <c r="R596" s="98">
        <v>0</v>
      </c>
      <c r="S596" s="98">
        <v>0</v>
      </c>
      <c r="T596" s="94">
        <v>0</v>
      </c>
      <c r="U596" s="94">
        <v>0</v>
      </c>
      <c r="V596" s="94">
        <v>0</v>
      </c>
      <c r="W596" s="94">
        <v>0</v>
      </c>
      <c r="X596" s="94">
        <v>0</v>
      </c>
      <c r="Y596" s="94">
        <v>0</v>
      </c>
      <c r="Z596" s="98">
        <v>0</v>
      </c>
      <c r="AA596" s="98">
        <v>0</v>
      </c>
      <c r="AB596" s="94">
        <v>0</v>
      </c>
      <c r="AC596" s="94">
        <v>0</v>
      </c>
      <c r="AD596" s="94">
        <v>0</v>
      </c>
      <c r="AE596" s="94">
        <v>0</v>
      </c>
      <c r="AF596" s="94">
        <v>0</v>
      </c>
      <c r="AG596" s="94">
        <v>0</v>
      </c>
      <c r="AH596" s="98">
        <v>0</v>
      </c>
      <c r="AI596" s="98">
        <v>0</v>
      </c>
      <c r="AJ596" s="94">
        <v>2.7040000000000002</v>
      </c>
      <c r="AK596" s="94">
        <v>2.6</v>
      </c>
      <c r="AL596" s="94">
        <v>-2.7040000000000002</v>
      </c>
      <c r="AM596" s="94">
        <v>-2.6</v>
      </c>
      <c r="AN596" s="94">
        <v>0</v>
      </c>
      <c r="AO596" s="94">
        <v>0</v>
      </c>
      <c r="AP596" s="94">
        <v>0</v>
      </c>
      <c r="AQ596" s="94">
        <v>0</v>
      </c>
      <c r="AR596" s="94">
        <v>0</v>
      </c>
      <c r="AS596" s="94">
        <v>0</v>
      </c>
      <c r="AT596" s="94">
        <v>0</v>
      </c>
      <c r="AU596" s="94">
        <v>0</v>
      </c>
      <c r="AV596" s="94">
        <v>0</v>
      </c>
      <c r="AW596" s="94">
        <v>0</v>
      </c>
      <c r="AX596" s="66">
        <v>0</v>
      </c>
      <c r="AY596" s="66">
        <v>0</v>
      </c>
      <c r="AZ596" s="66">
        <v>0</v>
      </c>
      <c r="BA596" s="66">
        <v>0</v>
      </c>
      <c r="BB596" s="66">
        <v>0</v>
      </c>
      <c r="BC596" s="66">
        <v>0</v>
      </c>
      <c r="BD596" s="66">
        <v>0</v>
      </c>
      <c r="BE596" s="67">
        <v>0</v>
      </c>
      <c r="BF596" s="59">
        <f t="shared" si="132"/>
        <v>0</v>
      </c>
      <c r="BG596" s="59"/>
      <c r="BH596" s="59"/>
      <c r="BI596" s="60">
        <f t="shared" si="145"/>
        <v>0</v>
      </c>
      <c r="BJ596" s="59">
        <f t="shared" si="133"/>
        <v>0</v>
      </c>
      <c r="BK596" s="69">
        <f t="shared" si="134"/>
        <v>0</v>
      </c>
      <c r="BL596" s="69">
        <f t="shared" si="134"/>
        <v>0</v>
      </c>
      <c r="BM596" s="69">
        <f t="shared" si="135"/>
        <v>0</v>
      </c>
      <c r="BN596" s="69">
        <f t="shared" si="136"/>
        <v>0</v>
      </c>
      <c r="BO596" s="69">
        <f t="shared" si="137"/>
        <v>0</v>
      </c>
      <c r="BP596" s="69">
        <f t="shared" si="138"/>
        <v>0</v>
      </c>
      <c r="BQ596" s="69">
        <f t="shared" si="139"/>
        <v>0</v>
      </c>
      <c r="BR596" s="69">
        <f t="shared" si="140"/>
        <v>0</v>
      </c>
      <c r="BS596" s="69">
        <f t="shared" si="141"/>
        <v>0</v>
      </c>
      <c r="BT596" s="69">
        <f t="shared" si="142"/>
        <v>0</v>
      </c>
      <c r="BU596" s="69">
        <f t="shared" si="143"/>
        <v>0</v>
      </c>
      <c r="BV596" s="83">
        <f t="shared" si="131"/>
        <v>0</v>
      </c>
    </row>
    <row r="597" spans="1:74" x14ac:dyDescent="0.25">
      <c r="A597" s="91">
        <v>48</v>
      </c>
      <c r="B597" s="91">
        <v>0</v>
      </c>
      <c r="C597" s="91">
        <v>488104</v>
      </c>
      <c r="D597" s="91">
        <v>488301</v>
      </c>
      <c r="E597" s="63" t="s">
        <v>752</v>
      </c>
      <c r="F597" s="91" t="s">
        <v>746</v>
      </c>
      <c r="G597" s="56"/>
      <c r="H597" s="56"/>
      <c r="I597" s="98">
        <v>0</v>
      </c>
      <c r="J597" s="98">
        <v>0</v>
      </c>
      <c r="K597" s="65">
        <f t="shared" si="144"/>
        <v>0</v>
      </c>
      <c r="L597" s="94">
        <v>840.61199999999997</v>
      </c>
      <c r="M597" s="94">
        <v>2073.9960000000001</v>
      </c>
      <c r="N597" s="94">
        <v>-840.61199999999997</v>
      </c>
      <c r="O597" s="94">
        <v>-2073.9960000000001</v>
      </c>
      <c r="P597" s="94">
        <v>0</v>
      </c>
      <c r="Q597" s="94">
        <v>0</v>
      </c>
      <c r="R597" s="98">
        <v>0</v>
      </c>
      <c r="S597" s="98">
        <v>0</v>
      </c>
      <c r="T597" s="94">
        <v>1015.6420000000001</v>
      </c>
      <c r="U597" s="94">
        <v>2946.9870000000001</v>
      </c>
      <c r="V597" s="94">
        <v>-1015.6420000000001</v>
      </c>
      <c r="W597" s="94">
        <v>-2946.9870000000001</v>
      </c>
      <c r="X597" s="94">
        <v>0</v>
      </c>
      <c r="Y597" s="94">
        <v>0</v>
      </c>
      <c r="Z597" s="98">
        <v>0</v>
      </c>
      <c r="AA597" s="98">
        <v>0</v>
      </c>
      <c r="AB597" s="94">
        <v>51.612000000000002</v>
      </c>
      <c r="AC597" s="94">
        <v>52.256</v>
      </c>
      <c r="AD597" s="94">
        <v>-51.612000000000002</v>
      </c>
      <c r="AE597" s="94">
        <v>-52.256</v>
      </c>
      <c r="AF597" s="94">
        <v>0</v>
      </c>
      <c r="AG597" s="94">
        <v>0</v>
      </c>
      <c r="AH597" s="98">
        <v>0</v>
      </c>
      <c r="AI597" s="98">
        <v>0</v>
      </c>
      <c r="AJ597" s="94">
        <v>1087.395</v>
      </c>
      <c r="AK597" s="94">
        <v>3012.721</v>
      </c>
      <c r="AL597" s="94">
        <v>-1087.395</v>
      </c>
      <c r="AM597" s="94">
        <v>-3012.721</v>
      </c>
      <c r="AN597" s="94">
        <v>0</v>
      </c>
      <c r="AO597" s="94">
        <v>0</v>
      </c>
      <c r="AP597" s="94">
        <v>0</v>
      </c>
      <c r="AQ597" s="94">
        <v>0</v>
      </c>
      <c r="AR597" s="94">
        <v>338.55</v>
      </c>
      <c r="AS597" s="94">
        <v>982.33</v>
      </c>
      <c r="AT597" s="94">
        <v>-338.55</v>
      </c>
      <c r="AU597" s="94">
        <v>-982.33</v>
      </c>
      <c r="AV597" s="94">
        <v>0</v>
      </c>
      <c r="AW597" s="94">
        <v>0</v>
      </c>
      <c r="AX597" s="66">
        <v>0</v>
      </c>
      <c r="AY597" s="66">
        <v>0</v>
      </c>
      <c r="AZ597" s="66">
        <v>280.20400000000001</v>
      </c>
      <c r="BA597" s="66">
        <v>691.33199999999999</v>
      </c>
      <c r="BB597" s="66">
        <v>-280.20400000000001</v>
      </c>
      <c r="BC597" s="66">
        <v>-691.33199999999999</v>
      </c>
      <c r="BD597" s="66">
        <v>0</v>
      </c>
      <c r="BE597" s="67">
        <v>0</v>
      </c>
      <c r="BF597" s="59">
        <f t="shared" si="132"/>
        <v>0</v>
      </c>
      <c r="BG597" s="59"/>
      <c r="BH597" s="59"/>
      <c r="BI597" s="60">
        <f t="shared" si="145"/>
        <v>0</v>
      </c>
      <c r="BJ597" s="59">
        <f t="shared" si="133"/>
        <v>0</v>
      </c>
      <c r="BK597" s="69">
        <f t="shared" si="134"/>
        <v>0</v>
      </c>
      <c r="BL597" s="69">
        <f t="shared" si="134"/>
        <v>0</v>
      </c>
      <c r="BM597" s="69">
        <f t="shared" si="135"/>
        <v>0</v>
      </c>
      <c r="BN597" s="69">
        <f t="shared" si="136"/>
        <v>0</v>
      </c>
      <c r="BO597" s="69">
        <f t="shared" si="137"/>
        <v>0</v>
      </c>
      <c r="BP597" s="69">
        <f t="shared" si="138"/>
        <v>0</v>
      </c>
      <c r="BQ597" s="69">
        <f t="shared" si="139"/>
        <v>0</v>
      </c>
      <c r="BR597" s="69">
        <f t="shared" si="140"/>
        <v>0</v>
      </c>
      <c r="BS597" s="69">
        <f t="shared" si="141"/>
        <v>0</v>
      </c>
      <c r="BT597" s="69">
        <f t="shared" si="142"/>
        <v>0</v>
      </c>
      <c r="BU597" s="69">
        <f t="shared" si="143"/>
        <v>0</v>
      </c>
      <c r="BV597" s="83">
        <f t="shared" si="131"/>
        <v>0</v>
      </c>
    </row>
    <row r="598" spans="1:74" x14ac:dyDescent="0.25">
      <c r="A598" s="91">
        <v>48</v>
      </c>
      <c r="B598" s="91">
        <v>0</v>
      </c>
      <c r="C598" s="91">
        <v>483007</v>
      </c>
      <c r="D598" s="91">
        <v>493901</v>
      </c>
      <c r="E598" s="63" t="s">
        <v>719</v>
      </c>
      <c r="F598" s="91" t="s">
        <v>701</v>
      </c>
      <c r="G598" s="56"/>
      <c r="H598" s="56"/>
      <c r="I598" s="98">
        <v>0</v>
      </c>
      <c r="J598" s="98">
        <v>0</v>
      </c>
      <c r="K598" s="65">
        <f t="shared" si="144"/>
        <v>0</v>
      </c>
      <c r="L598" s="94">
        <v>113.364</v>
      </c>
      <c r="M598" s="94">
        <v>27.558</v>
      </c>
      <c r="N598" s="94">
        <v>-113.364</v>
      </c>
      <c r="O598" s="94">
        <v>-27.558</v>
      </c>
      <c r="P598" s="94">
        <v>0</v>
      </c>
      <c r="Q598" s="94">
        <v>0</v>
      </c>
      <c r="R598" s="98">
        <v>0</v>
      </c>
      <c r="S598" s="98">
        <v>0</v>
      </c>
      <c r="T598" s="94">
        <v>212.31299999999999</v>
      </c>
      <c r="U598" s="94">
        <v>138.06</v>
      </c>
      <c r="V598" s="94">
        <v>-212.31299999999999</v>
      </c>
      <c r="W598" s="94">
        <v>-138.06</v>
      </c>
      <c r="X598" s="94">
        <v>0</v>
      </c>
      <c r="Y598" s="94">
        <v>0</v>
      </c>
      <c r="Z598" s="98">
        <v>0</v>
      </c>
      <c r="AA598" s="98">
        <v>0</v>
      </c>
      <c r="AB598" s="94">
        <v>0</v>
      </c>
      <c r="AC598" s="94">
        <v>0</v>
      </c>
      <c r="AD598" s="94">
        <v>0</v>
      </c>
      <c r="AE598" s="94">
        <v>0</v>
      </c>
      <c r="AF598" s="94">
        <v>0</v>
      </c>
      <c r="AG598" s="94">
        <v>0</v>
      </c>
      <c r="AH598" s="98">
        <v>0</v>
      </c>
      <c r="AI598" s="98">
        <v>0</v>
      </c>
      <c r="AJ598" s="94">
        <v>213.399</v>
      </c>
      <c r="AK598" s="94">
        <v>146.976</v>
      </c>
      <c r="AL598" s="94">
        <v>-213.399</v>
      </c>
      <c r="AM598" s="94">
        <v>-146.976</v>
      </c>
      <c r="AN598" s="94">
        <v>0</v>
      </c>
      <c r="AO598" s="94">
        <v>0</v>
      </c>
      <c r="AP598" s="94">
        <v>0</v>
      </c>
      <c r="AQ598" s="94">
        <v>0</v>
      </c>
      <c r="AR598" s="94">
        <v>35.39</v>
      </c>
      <c r="AS598" s="94">
        <v>23.01</v>
      </c>
      <c r="AT598" s="94">
        <v>-35.39</v>
      </c>
      <c r="AU598" s="94">
        <v>-23.01</v>
      </c>
      <c r="AV598" s="94">
        <v>0</v>
      </c>
      <c r="AW598" s="94">
        <v>0</v>
      </c>
      <c r="AX598" s="66">
        <v>0</v>
      </c>
      <c r="AY598" s="66">
        <v>0</v>
      </c>
      <c r="AZ598" s="66">
        <v>18.894000000000002</v>
      </c>
      <c r="BA598" s="66">
        <v>4.593</v>
      </c>
      <c r="BB598" s="66">
        <v>-18.894000000000002</v>
      </c>
      <c r="BC598" s="66">
        <v>-4.593</v>
      </c>
      <c r="BD598" s="66">
        <v>0</v>
      </c>
      <c r="BE598" s="67">
        <v>0</v>
      </c>
      <c r="BF598" s="59">
        <f t="shared" si="132"/>
        <v>0</v>
      </c>
      <c r="BG598" s="59"/>
      <c r="BH598" s="59"/>
      <c r="BI598" s="60">
        <f t="shared" si="145"/>
        <v>0</v>
      </c>
      <c r="BJ598" s="59">
        <f t="shared" si="133"/>
        <v>0</v>
      </c>
      <c r="BK598" s="69">
        <f t="shared" si="134"/>
        <v>0</v>
      </c>
      <c r="BL598" s="69">
        <f t="shared" si="134"/>
        <v>0</v>
      </c>
      <c r="BM598" s="69">
        <f t="shared" si="135"/>
        <v>0</v>
      </c>
      <c r="BN598" s="69">
        <f t="shared" si="136"/>
        <v>0</v>
      </c>
      <c r="BO598" s="69">
        <f t="shared" si="137"/>
        <v>0</v>
      </c>
      <c r="BP598" s="69">
        <f t="shared" si="138"/>
        <v>0</v>
      </c>
      <c r="BQ598" s="69">
        <f t="shared" si="139"/>
        <v>0</v>
      </c>
      <c r="BR598" s="69">
        <f t="shared" si="140"/>
        <v>0</v>
      </c>
      <c r="BS598" s="69">
        <f t="shared" si="141"/>
        <v>0</v>
      </c>
      <c r="BT598" s="69">
        <f t="shared" si="142"/>
        <v>0</v>
      </c>
      <c r="BU598" s="69">
        <f t="shared" si="143"/>
        <v>0</v>
      </c>
      <c r="BV598" s="83">
        <f t="shared" si="131"/>
        <v>0</v>
      </c>
    </row>
    <row r="599" spans="1:74" x14ac:dyDescent="0.25">
      <c r="A599" s="91">
        <v>48</v>
      </c>
      <c r="B599" s="91">
        <v>0</v>
      </c>
      <c r="C599" s="91">
        <v>490208</v>
      </c>
      <c r="D599" s="91">
        <v>431248</v>
      </c>
      <c r="E599" s="63" t="s">
        <v>730</v>
      </c>
      <c r="F599" s="91" t="s">
        <v>753</v>
      </c>
      <c r="G599" s="56"/>
      <c r="H599" s="56"/>
      <c r="I599" s="98">
        <v>3515.9740000000002</v>
      </c>
      <c r="J599" s="98">
        <v>19999.91</v>
      </c>
      <c r="K599" s="65">
        <f t="shared" si="144"/>
        <v>23515.883999999998</v>
      </c>
      <c r="L599" s="94">
        <v>16571.184000000001</v>
      </c>
      <c r="M599" s="94">
        <v>54517.19</v>
      </c>
      <c r="N599" s="94">
        <v>-13055.21</v>
      </c>
      <c r="O599" s="94">
        <v>-34517.279999999999</v>
      </c>
      <c r="P599" s="94">
        <v>21.22</v>
      </c>
      <c r="Q599" s="94">
        <v>36.69</v>
      </c>
      <c r="R599" s="98">
        <v>12961.612999999999</v>
      </c>
      <c r="S599" s="98">
        <v>27860.417000000001</v>
      </c>
      <c r="T599" s="94">
        <v>43333.356</v>
      </c>
      <c r="U599" s="94">
        <v>75985.331999999995</v>
      </c>
      <c r="V599" s="94">
        <v>-30371.742999999999</v>
      </c>
      <c r="W599" s="94">
        <v>-48124.915000000001</v>
      </c>
      <c r="X599" s="94">
        <v>29.91</v>
      </c>
      <c r="Y599" s="94">
        <v>36.67</v>
      </c>
      <c r="Z599" s="98">
        <v>322.77</v>
      </c>
      <c r="AA599" s="98">
        <v>212.12799999999999</v>
      </c>
      <c r="AB599" s="94">
        <v>837.62</v>
      </c>
      <c r="AC599" s="94">
        <v>945.58799999999997</v>
      </c>
      <c r="AD599" s="94">
        <v>-514.85</v>
      </c>
      <c r="AE599" s="94">
        <v>-733.46</v>
      </c>
      <c r="AF599" s="94">
        <v>38.53</v>
      </c>
      <c r="AG599" s="94">
        <v>22.43</v>
      </c>
      <c r="AH599" s="98">
        <v>13284.383</v>
      </c>
      <c r="AI599" s="98">
        <v>28080.735000000001</v>
      </c>
      <c r="AJ599" s="94">
        <v>44192.445</v>
      </c>
      <c r="AK599" s="94">
        <v>76963.554000000004</v>
      </c>
      <c r="AL599" s="94">
        <v>-30908.062000000002</v>
      </c>
      <c r="AM599" s="94">
        <v>-48882.819000000003</v>
      </c>
      <c r="AN599" s="94">
        <v>30.06</v>
      </c>
      <c r="AO599" s="94">
        <v>36.49</v>
      </c>
      <c r="AP599" s="94">
        <v>1851.66</v>
      </c>
      <c r="AQ599" s="94">
        <v>3980.06</v>
      </c>
      <c r="AR599" s="94">
        <v>6190.48</v>
      </c>
      <c r="AS599" s="94">
        <v>10855.05</v>
      </c>
      <c r="AT599" s="94">
        <v>-4338.82</v>
      </c>
      <c r="AU599" s="94">
        <v>-6874.99</v>
      </c>
      <c r="AV599" s="94">
        <v>29.91</v>
      </c>
      <c r="AW599" s="94">
        <v>36.67</v>
      </c>
      <c r="AX599" s="66">
        <v>502.28200000000004</v>
      </c>
      <c r="AY599" s="66">
        <v>2857.13</v>
      </c>
      <c r="AZ599" s="66">
        <v>2367.3120000000004</v>
      </c>
      <c r="BA599" s="66">
        <v>7788.17</v>
      </c>
      <c r="BB599" s="66">
        <v>-1865.0300000000002</v>
      </c>
      <c r="BC599" s="66">
        <v>-4931.04</v>
      </c>
      <c r="BD599" s="66">
        <v>21.217397622282146</v>
      </c>
      <c r="BE599" s="67">
        <v>36.685511487294193</v>
      </c>
      <c r="BF599" s="59">
        <f t="shared" si="132"/>
        <v>0</v>
      </c>
      <c r="BG599" s="59"/>
      <c r="BH599" s="59"/>
      <c r="BI599" s="60">
        <f t="shared" si="145"/>
        <v>8738.0392543276175</v>
      </c>
      <c r="BJ599" s="59">
        <f t="shared" si="133"/>
        <v>8738.0392543276175</v>
      </c>
      <c r="BK599" s="69">
        <f t="shared" si="134"/>
        <v>1306.466677127481</v>
      </c>
      <c r="BL599" s="69">
        <f t="shared" si="134"/>
        <v>7431.5725772001369</v>
      </c>
      <c r="BM599" s="69">
        <f t="shared" si="135"/>
        <v>664.14409087908939</v>
      </c>
      <c r="BN599" s="69">
        <f t="shared" si="136"/>
        <v>664.14409087908939</v>
      </c>
      <c r="BO599" s="69">
        <f t="shared" si="137"/>
        <v>0</v>
      </c>
      <c r="BP599" s="69">
        <f t="shared" si="138"/>
        <v>3777.8499057767804</v>
      </c>
      <c r="BQ599" s="69">
        <f t="shared" si="139"/>
        <v>3777.8499057767804</v>
      </c>
      <c r="BR599" s="69">
        <f t="shared" si="140"/>
        <v>0</v>
      </c>
      <c r="BS599" s="69">
        <f t="shared" si="141"/>
        <v>642.32258624839164</v>
      </c>
      <c r="BT599" s="69">
        <f t="shared" si="142"/>
        <v>3653.7226714233566</v>
      </c>
      <c r="BU599" s="69">
        <f t="shared" si="143"/>
        <v>4296.045257671748</v>
      </c>
      <c r="BV599" s="83">
        <f t="shared" si="131"/>
        <v>0</v>
      </c>
    </row>
    <row r="600" spans="1:74" x14ac:dyDescent="0.25">
      <c r="A600" s="91">
        <v>48</v>
      </c>
      <c r="B600" s="91">
        <v>0</v>
      </c>
      <c r="C600" s="91">
        <v>494904</v>
      </c>
      <c r="D600" s="91">
        <v>494800</v>
      </c>
      <c r="E600" s="113" t="s">
        <v>754</v>
      </c>
      <c r="F600" s="114" t="s">
        <v>734</v>
      </c>
      <c r="G600" s="56"/>
      <c r="H600" s="56"/>
      <c r="I600" s="98">
        <v>0</v>
      </c>
      <c r="J600" s="98">
        <v>0</v>
      </c>
      <c r="K600" s="65">
        <f t="shared" si="144"/>
        <v>0</v>
      </c>
      <c r="L600" s="94">
        <v>0</v>
      </c>
      <c r="M600" s="94">
        <v>0</v>
      </c>
      <c r="N600" s="94">
        <v>0</v>
      </c>
      <c r="O600" s="94">
        <v>0</v>
      </c>
      <c r="P600" s="94">
        <v>0</v>
      </c>
      <c r="Q600" s="94">
        <v>0</v>
      </c>
      <c r="R600" s="98">
        <v>0</v>
      </c>
      <c r="S600" s="98">
        <v>0</v>
      </c>
      <c r="T600" s="94">
        <v>0</v>
      </c>
      <c r="U600" s="94">
        <v>0</v>
      </c>
      <c r="V600" s="94">
        <v>0</v>
      </c>
      <c r="W600" s="94">
        <v>0</v>
      </c>
      <c r="X600" s="94">
        <v>0</v>
      </c>
      <c r="Y600" s="94">
        <v>0</v>
      </c>
      <c r="Z600" s="98">
        <v>0</v>
      </c>
      <c r="AA600" s="98">
        <v>0</v>
      </c>
      <c r="AB600" s="94">
        <v>0</v>
      </c>
      <c r="AC600" s="94">
        <v>0</v>
      </c>
      <c r="AD600" s="94">
        <v>0</v>
      </c>
      <c r="AE600" s="94">
        <v>0</v>
      </c>
      <c r="AF600" s="94">
        <v>0</v>
      </c>
      <c r="AG600" s="94">
        <v>0</v>
      </c>
      <c r="AH600" s="98">
        <v>0</v>
      </c>
      <c r="AI600" s="98">
        <v>0</v>
      </c>
      <c r="AJ600" s="94">
        <v>0</v>
      </c>
      <c r="AK600" s="94">
        <v>0</v>
      </c>
      <c r="AL600" s="94">
        <v>0</v>
      </c>
      <c r="AM600" s="94">
        <v>0</v>
      </c>
      <c r="AN600" s="94">
        <v>0</v>
      </c>
      <c r="AO600" s="94">
        <v>0</v>
      </c>
      <c r="AP600" s="94">
        <v>0</v>
      </c>
      <c r="AQ600" s="94">
        <v>0</v>
      </c>
      <c r="AR600" s="94">
        <v>0</v>
      </c>
      <c r="AS600" s="94">
        <v>0</v>
      </c>
      <c r="AT600" s="94">
        <v>0</v>
      </c>
      <c r="AU600" s="94">
        <v>0</v>
      </c>
      <c r="AV600" s="94">
        <v>0</v>
      </c>
      <c r="AW600" s="94">
        <v>0</v>
      </c>
      <c r="AX600" s="66">
        <v>0</v>
      </c>
      <c r="AY600" s="66">
        <v>0</v>
      </c>
      <c r="AZ600" s="66">
        <v>0</v>
      </c>
      <c r="BA600" s="66">
        <v>0</v>
      </c>
      <c r="BB600" s="66">
        <v>0</v>
      </c>
      <c r="BC600" s="66">
        <v>0</v>
      </c>
      <c r="BD600" s="66">
        <v>0</v>
      </c>
      <c r="BE600" s="67">
        <v>0</v>
      </c>
      <c r="BF600" s="59">
        <f t="shared" si="132"/>
        <v>0</v>
      </c>
      <c r="BG600" s="59"/>
      <c r="BH600" s="59"/>
      <c r="BI600" s="60">
        <f t="shared" si="145"/>
        <v>0</v>
      </c>
      <c r="BJ600" s="59">
        <f t="shared" si="133"/>
        <v>0</v>
      </c>
      <c r="BK600" s="69">
        <f t="shared" si="134"/>
        <v>0</v>
      </c>
      <c r="BL600" s="69">
        <f t="shared" si="134"/>
        <v>0</v>
      </c>
      <c r="BM600" s="69">
        <f t="shared" si="135"/>
        <v>0</v>
      </c>
      <c r="BN600" s="69">
        <f t="shared" si="136"/>
        <v>0</v>
      </c>
      <c r="BO600" s="69">
        <f t="shared" si="137"/>
        <v>0</v>
      </c>
      <c r="BP600" s="69">
        <f t="shared" si="138"/>
        <v>0</v>
      </c>
      <c r="BQ600" s="69">
        <f t="shared" si="139"/>
        <v>0</v>
      </c>
      <c r="BR600" s="69">
        <f t="shared" si="140"/>
        <v>0</v>
      </c>
      <c r="BS600" s="69">
        <f t="shared" si="141"/>
        <v>0</v>
      </c>
      <c r="BT600" s="69">
        <f t="shared" si="142"/>
        <v>0</v>
      </c>
      <c r="BU600" s="69">
        <f t="shared" si="143"/>
        <v>0</v>
      </c>
      <c r="BV600" s="83">
        <f t="shared" si="131"/>
        <v>0</v>
      </c>
    </row>
    <row r="601" spans="1:74" x14ac:dyDescent="0.25">
      <c r="A601" s="91">
        <v>48</v>
      </c>
      <c r="B601" s="91">
        <v>0</v>
      </c>
      <c r="C601" s="91">
        <v>488301</v>
      </c>
      <c r="D601" s="91">
        <v>483007</v>
      </c>
      <c r="E601" s="63" t="s">
        <v>746</v>
      </c>
      <c r="F601" s="91" t="s">
        <v>719</v>
      </c>
      <c r="G601" s="56"/>
      <c r="H601" s="56"/>
      <c r="I601" s="98">
        <v>0</v>
      </c>
      <c r="J601" s="98">
        <v>0</v>
      </c>
      <c r="K601" s="65">
        <f t="shared" si="144"/>
        <v>0</v>
      </c>
      <c r="L601" s="94">
        <v>8563.4989999999998</v>
      </c>
      <c r="M601" s="94">
        <v>16898.054</v>
      </c>
      <c r="N601" s="94">
        <v>-8563.4989999999998</v>
      </c>
      <c r="O601" s="94">
        <v>-16898.054</v>
      </c>
      <c r="P601" s="94">
        <v>0</v>
      </c>
      <c r="Q601" s="94">
        <v>0</v>
      </c>
      <c r="R601" s="98">
        <v>0</v>
      </c>
      <c r="S601" s="98">
        <v>0</v>
      </c>
      <c r="T601" s="94">
        <v>11948.029</v>
      </c>
      <c r="U601" s="94">
        <v>24454.016</v>
      </c>
      <c r="V601" s="94">
        <v>-11948.029</v>
      </c>
      <c r="W601" s="94">
        <v>-24454.016</v>
      </c>
      <c r="X601" s="94">
        <v>0</v>
      </c>
      <c r="Y601" s="94">
        <v>0</v>
      </c>
      <c r="Z601" s="98">
        <v>0</v>
      </c>
      <c r="AA601" s="98">
        <v>0</v>
      </c>
      <c r="AB601" s="94">
        <v>395.69200000000001</v>
      </c>
      <c r="AC601" s="94">
        <v>400.62599999999998</v>
      </c>
      <c r="AD601" s="94">
        <v>-395.69200000000001</v>
      </c>
      <c r="AE601" s="94">
        <v>-400.62599999999998</v>
      </c>
      <c r="AF601" s="94">
        <v>0</v>
      </c>
      <c r="AG601" s="94">
        <v>0</v>
      </c>
      <c r="AH601" s="98">
        <v>0</v>
      </c>
      <c r="AI601" s="98">
        <v>0</v>
      </c>
      <c r="AJ601" s="94">
        <v>13059.511</v>
      </c>
      <c r="AK601" s="94">
        <v>25080.86</v>
      </c>
      <c r="AL601" s="94">
        <v>-13059.511</v>
      </c>
      <c r="AM601" s="94">
        <v>-25080.86</v>
      </c>
      <c r="AN601" s="94">
        <v>0</v>
      </c>
      <c r="AO601" s="94">
        <v>0</v>
      </c>
      <c r="AP601" s="94">
        <v>0</v>
      </c>
      <c r="AQ601" s="94">
        <v>0</v>
      </c>
      <c r="AR601" s="94">
        <v>519.48</v>
      </c>
      <c r="AS601" s="94">
        <v>1063.22</v>
      </c>
      <c r="AT601" s="94">
        <v>-519.48</v>
      </c>
      <c r="AU601" s="94">
        <v>-1063.22</v>
      </c>
      <c r="AV601" s="94">
        <v>0</v>
      </c>
      <c r="AW601" s="94">
        <v>0</v>
      </c>
      <c r="AX601" s="66">
        <v>0</v>
      </c>
      <c r="AY601" s="66">
        <v>0</v>
      </c>
      <c r="AZ601" s="66">
        <v>372.32604347826089</v>
      </c>
      <c r="BA601" s="66">
        <v>734.69799999999998</v>
      </c>
      <c r="BB601" s="66">
        <v>-372.32604347826089</v>
      </c>
      <c r="BC601" s="66">
        <v>-734.69799999999998</v>
      </c>
      <c r="BD601" s="66">
        <v>0</v>
      </c>
      <c r="BE601" s="67">
        <v>0</v>
      </c>
      <c r="BF601" s="59">
        <f t="shared" si="132"/>
        <v>0</v>
      </c>
      <c r="BG601" s="59"/>
      <c r="BH601" s="59"/>
      <c r="BI601" s="60">
        <f t="shared" si="145"/>
        <v>0</v>
      </c>
      <c r="BJ601" s="59">
        <f t="shared" si="133"/>
        <v>0</v>
      </c>
      <c r="BK601" s="69">
        <f t="shared" si="134"/>
        <v>0</v>
      </c>
      <c r="BL601" s="69">
        <f t="shared" si="134"/>
        <v>0</v>
      </c>
      <c r="BM601" s="69">
        <f t="shared" si="135"/>
        <v>0</v>
      </c>
      <c r="BN601" s="69">
        <f t="shared" si="136"/>
        <v>0</v>
      </c>
      <c r="BO601" s="69">
        <f t="shared" si="137"/>
        <v>0</v>
      </c>
      <c r="BP601" s="69">
        <f t="shared" si="138"/>
        <v>0</v>
      </c>
      <c r="BQ601" s="69">
        <f t="shared" si="139"/>
        <v>0</v>
      </c>
      <c r="BR601" s="69">
        <f t="shared" si="140"/>
        <v>0</v>
      </c>
      <c r="BS601" s="69">
        <f t="shared" si="141"/>
        <v>0</v>
      </c>
      <c r="BT601" s="69">
        <f t="shared" si="142"/>
        <v>0</v>
      </c>
      <c r="BU601" s="69">
        <f t="shared" si="143"/>
        <v>0</v>
      </c>
      <c r="BV601" s="83">
        <f t="shared" si="131"/>
        <v>0</v>
      </c>
    </row>
    <row r="602" spans="1:74" ht="15" customHeight="1" x14ac:dyDescent="0.25">
      <c r="A602" s="91">
        <v>48</v>
      </c>
      <c r="B602" s="91">
        <v>0</v>
      </c>
      <c r="C602" s="91">
        <v>488104</v>
      </c>
      <c r="D602" s="91">
        <v>480206</v>
      </c>
      <c r="E602" s="63" t="s">
        <v>752</v>
      </c>
      <c r="F602" s="91" t="s">
        <v>695</v>
      </c>
      <c r="G602" s="56"/>
      <c r="H602" s="56"/>
      <c r="I602" s="98">
        <v>0</v>
      </c>
      <c r="J602" s="98">
        <v>0</v>
      </c>
      <c r="K602" s="65">
        <f t="shared" si="144"/>
        <v>0</v>
      </c>
      <c r="L602" s="94">
        <v>10491.692999999999</v>
      </c>
      <c r="M602" s="94">
        <v>9773.0990000000002</v>
      </c>
      <c r="N602" s="94">
        <v>-10491.692999999999</v>
      </c>
      <c r="O602" s="94">
        <v>-9773.0990000000002</v>
      </c>
      <c r="P602" s="94">
        <v>0</v>
      </c>
      <c r="Q602" s="94">
        <v>0</v>
      </c>
      <c r="R602" s="98">
        <v>0</v>
      </c>
      <c r="S602" s="98">
        <v>0</v>
      </c>
      <c r="T602" s="94">
        <v>14867.939</v>
      </c>
      <c r="U602" s="94">
        <v>12054.234</v>
      </c>
      <c r="V602" s="94">
        <v>-14867.939</v>
      </c>
      <c r="W602" s="94">
        <v>-12054.234</v>
      </c>
      <c r="X602" s="94">
        <v>0</v>
      </c>
      <c r="Y602" s="94">
        <v>0</v>
      </c>
      <c r="Z602" s="98">
        <v>0</v>
      </c>
      <c r="AA602" s="98">
        <v>0</v>
      </c>
      <c r="AB602" s="94">
        <v>233.86</v>
      </c>
      <c r="AC602" s="94">
        <v>232.316</v>
      </c>
      <c r="AD602" s="94">
        <v>-233.86</v>
      </c>
      <c r="AE602" s="94">
        <v>-232.316</v>
      </c>
      <c r="AF602" s="94">
        <v>0</v>
      </c>
      <c r="AG602" s="94">
        <v>0</v>
      </c>
      <c r="AH602" s="98">
        <v>0</v>
      </c>
      <c r="AI602" s="98">
        <v>0</v>
      </c>
      <c r="AJ602" s="94">
        <v>15340.468999999999</v>
      </c>
      <c r="AK602" s="94">
        <v>12503.057000000001</v>
      </c>
      <c r="AL602" s="94">
        <v>-15340.468999999999</v>
      </c>
      <c r="AM602" s="94">
        <v>-12503.057000000001</v>
      </c>
      <c r="AN602" s="94">
        <v>0</v>
      </c>
      <c r="AO602" s="94">
        <v>0</v>
      </c>
      <c r="AP602" s="94">
        <v>0</v>
      </c>
      <c r="AQ602" s="94">
        <v>0</v>
      </c>
      <c r="AR602" s="94">
        <v>2123.9899999999998</v>
      </c>
      <c r="AS602" s="94">
        <v>1722.03</v>
      </c>
      <c r="AT602" s="94">
        <v>-2123.9899999999998</v>
      </c>
      <c r="AU602" s="94">
        <v>-1722.03</v>
      </c>
      <c r="AV602" s="94">
        <v>0</v>
      </c>
      <c r="AW602" s="94">
        <v>0</v>
      </c>
      <c r="AX602" s="66">
        <v>0</v>
      </c>
      <c r="AY602" s="66">
        <v>0</v>
      </c>
      <c r="AZ602" s="66">
        <v>1498.8132857142857</v>
      </c>
      <c r="BA602" s="66">
        <v>1396.1569999999999</v>
      </c>
      <c r="BB602" s="66">
        <v>-1498.8132857142857</v>
      </c>
      <c r="BC602" s="66">
        <v>-1396.1569999999999</v>
      </c>
      <c r="BD602" s="66">
        <v>0</v>
      </c>
      <c r="BE602" s="67">
        <v>0</v>
      </c>
      <c r="BF602" s="59">
        <f t="shared" si="132"/>
        <v>0</v>
      </c>
      <c r="BG602" s="59"/>
      <c r="BH602" s="59"/>
      <c r="BI602" s="60">
        <f t="shared" si="145"/>
        <v>0</v>
      </c>
      <c r="BJ602" s="59">
        <f t="shared" si="133"/>
        <v>0</v>
      </c>
      <c r="BK602" s="69">
        <f t="shared" si="134"/>
        <v>0</v>
      </c>
      <c r="BL602" s="69">
        <f t="shared" si="134"/>
        <v>0</v>
      </c>
      <c r="BM602" s="69">
        <f t="shared" si="135"/>
        <v>0</v>
      </c>
      <c r="BN602" s="69">
        <f t="shared" si="136"/>
        <v>0</v>
      </c>
      <c r="BO602" s="69">
        <f t="shared" si="137"/>
        <v>0</v>
      </c>
      <c r="BP602" s="69">
        <f t="shared" si="138"/>
        <v>0</v>
      </c>
      <c r="BQ602" s="69">
        <f t="shared" si="139"/>
        <v>0</v>
      </c>
      <c r="BR602" s="69">
        <f t="shared" si="140"/>
        <v>0</v>
      </c>
      <c r="BS602" s="69">
        <f t="shared" si="141"/>
        <v>0</v>
      </c>
      <c r="BT602" s="69">
        <f t="shared" si="142"/>
        <v>0</v>
      </c>
      <c r="BU602" s="69">
        <f t="shared" si="143"/>
        <v>0</v>
      </c>
      <c r="BV602" s="83">
        <f t="shared" si="131"/>
        <v>0</v>
      </c>
    </row>
    <row r="603" spans="1:74" x14ac:dyDescent="0.25">
      <c r="A603" s="91">
        <v>48</v>
      </c>
      <c r="B603" s="91">
        <v>0</v>
      </c>
      <c r="C603" s="91">
        <v>488602</v>
      </c>
      <c r="D603" s="91">
        <v>488509</v>
      </c>
      <c r="E603" s="63" t="s">
        <v>755</v>
      </c>
      <c r="F603" s="91" t="s">
        <v>756</v>
      </c>
      <c r="G603" s="56"/>
      <c r="H603" s="56"/>
      <c r="I603" s="98">
        <v>0</v>
      </c>
      <c r="J603" s="98">
        <v>0</v>
      </c>
      <c r="K603" s="65">
        <f t="shared" si="144"/>
        <v>0</v>
      </c>
      <c r="L603" s="94">
        <v>123.6</v>
      </c>
      <c r="M603" s="94">
        <v>7.14</v>
      </c>
      <c r="N603" s="94">
        <v>-123.6</v>
      </c>
      <c r="O603" s="94">
        <v>-7.14</v>
      </c>
      <c r="P603" s="94">
        <v>0</v>
      </c>
      <c r="Q603" s="94">
        <v>0</v>
      </c>
      <c r="R603" s="98">
        <v>0</v>
      </c>
      <c r="S603" s="98">
        <v>0</v>
      </c>
      <c r="T603" s="94">
        <v>169.04400000000001</v>
      </c>
      <c r="U603" s="94">
        <v>631.08000000000004</v>
      </c>
      <c r="V603" s="94">
        <v>-169.04400000000001</v>
      </c>
      <c r="W603" s="94">
        <v>-631.08000000000004</v>
      </c>
      <c r="X603" s="94">
        <v>0</v>
      </c>
      <c r="Y603" s="94">
        <v>0</v>
      </c>
      <c r="Z603" s="98">
        <v>0</v>
      </c>
      <c r="AA603" s="98">
        <v>0</v>
      </c>
      <c r="AB603" s="94">
        <v>0</v>
      </c>
      <c r="AC603" s="94">
        <v>0</v>
      </c>
      <c r="AD603" s="94">
        <v>0</v>
      </c>
      <c r="AE603" s="94">
        <v>0</v>
      </c>
      <c r="AF603" s="94">
        <v>0</v>
      </c>
      <c r="AG603" s="94">
        <v>0</v>
      </c>
      <c r="AH603" s="98">
        <v>0</v>
      </c>
      <c r="AI603" s="98">
        <v>0</v>
      </c>
      <c r="AJ603" s="94">
        <v>4628.1509999999998</v>
      </c>
      <c r="AK603" s="94">
        <v>1269.8879999999999</v>
      </c>
      <c r="AL603" s="94">
        <v>-4628.1509999999998</v>
      </c>
      <c r="AM603" s="94">
        <v>-1269.8879999999999</v>
      </c>
      <c r="AN603" s="94">
        <v>0</v>
      </c>
      <c r="AO603" s="94">
        <v>0</v>
      </c>
      <c r="AP603" s="94">
        <v>0</v>
      </c>
      <c r="AQ603" s="94">
        <v>0</v>
      </c>
      <c r="AR603" s="94">
        <v>14.09</v>
      </c>
      <c r="AS603" s="94">
        <v>52.59</v>
      </c>
      <c r="AT603" s="94">
        <v>-14.09</v>
      </c>
      <c r="AU603" s="94">
        <v>-52.59</v>
      </c>
      <c r="AV603" s="94">
        <v>0</v>
      </c>
      <c r="AW603" s="94">
        <v>0</v>
      </c>
      <c r="AX603" s="66">
        <v>0</v>
      </c>
      <c r="AY603" s="66">
        <v>0</v>
      </c>
      <c r="AZ603" s="66">
        <v>10.299999999999999</v>
      </c>
      <c r="BA603" s="66">
        <v>0.59499999999999997</v>
      </c>
      <c r="BB603" s="66">
        <v>-10.299999999999999</v>
      </c>
      <c r="BC603" s="66">
        <v>-0.59499999999999997</v>
      </c>
      <c r="BD603" s="66">
        <v>0</v>
      </c>
      <c r="BE603" s="67">
        <v>0</v>
      </c>
      <c r="BF603" s="59">
        <f t="shared" si="132"/>
        <v>0</v>
      </c>
      <c r="BG603" s="59"/>
      <c r="BH603" s="59"/>
      <c r="BI603" s="60">
        <f t="shared" si="145"/>
        <v>0</v>
      </c>
      <c r="BJ603" s="59">
        <f t="shared" si="133"/>
        <v>0</v>
      </c>
      <c r="BK603" s="69">
        <f t="shared" si="134"/>
        <v>0</v>
      </c>
      <c r="BL603" s="69">
        <f t="shared" si="134"/>
        <v>0</v>
      </c>
      <c r="BM603" s="69">
        <f t="shared" si="135"/>
        <v>0</v>
      </c>
      <c r="BN603" s="69">
        <f t="shared" si="136"/>
        <v>0</v>
      </c>
      <c r="BO603" s="69">
        <f t="shared" si="137"/>
        <v>0</v>
      </c>
      <c r="BP603" s="69">
        <f t="shared" si="138"/>
        <v>0</v>
      </c>
      <c r="BQ603" s="69">
        <f t="shared" si="139"/>
        <v>0</v>
      </c>
      <c r="BR603" s="69">
        <f t="shared" si="140"/>
        <v>0</v>
      </c>
      <c r="BS603" s="69">
        <f t="shared" si="141"/>
        <v>0</v>
      </c>
      <c r="BT603" s="69">
        <f t="shared" si="142"/>
        <v>0</v>
      </c>
      <c r="BU603" s="69">
        <f t="shared" si="143"/>
        <v>0</v>
      </c>
      <c r="BV603" s="83">
        <f t="shared" si="131"/>
        <v>0</v>
      </c>
    </row>
    <row r="604" spans="1:74" x14ac:dyDescent="0.25">
      <c r="A604" s="91">
        <v>48</v>
      </c>
      <c r="B604" s="91">
        <v>0</v>
      </c>
      <c r="C604" s="91">
        <v>510907</v>
      </c>
      <c r="D604" s="91">
        <v>487402</v>
      </c>
      <c r="E604" s="63" t="s">
        <v>757</v>
      </c>
      <c r="F604" s="91" t="s">
        <v>744</v>
      </c>
      <c r="G604" s="56"/>
      <c r="H604" s="56"/>
      <c r="I604" s="98">
        <v>0</v>
      </c>
      <c r="J604" s="98">
        <v>0</v>
      </c>
      <c r="K604" s="65">
        <f t="shared" si="144"/>
        <v>0</v>
      </c>
      <c r="L604" s="94">
        <v>1881.789</v>
      </c>
      <c r="M604" s="94">
        <v>4541.4350000000004</v>
      </c>
      <c r="N604" s="94">
        <v>-1881.789</v>
      </c>
      <c r="O604" s="94">
        <v>-4541.4350000000004</v>
      </c>
      <c r="P604" s="94">
        <v>0</v>
      </c>
      <c r="Q604" s="94">
        <v>0</v>
      </c>
      <c r="R604" s="98">
        <v>0</v>
      </c>
      <c r="S604" s="98">
        <v>0</v>
      </c>
      <c r="T604" s="94">
        <v>4283.1310000000003</v>
      </c>
      <c r="U604" s="94">
        <v>6771.991</v>
      </c>
      <c r="V604" s="94">
        <v>-4283.1310000000003</v>
      </c>
      <c r="W604" s="94">
        <v>-6771.991</v>
      </c>
      <c r="X604" s="94">
        <v>0</v>
      </c>
      <c r="Y604" s="94">
        <v>0</v>
      </c>
      <c r="Z604" s="98">
        <v>0</v>
      </c>
      <c r="AA604" s="98">
        <v>0</v>
      </c>
      <c r="AB604" s="94">
        <v>564.48</v>
      </c>
      <c r="AC604" s="94">
        <v>564.50599999999997</v>
      </c>
      <c r="AD604" s="94">
        <v>-564.48</v>
      </c>
      <c r="AE604" s="94">
        <v>-564.50599999999997</v>
      </c>
      <c r="AF604" s="94">
        <v>0</v>
      </c>
      <c r="AG604" s="94">
        <v>0</v>
      </c>
      <c r="AH604" s="98">
        <v>0</v>
      </c>
      <c r="AI604" s="98">
        <v>0</v>
      </c>
      <c r="AJ604" s="94">
        <v>5345.6679999999997</v>
      </c>
      <c r="AK604" s="94">
        <v>7680.098</v>
      </c>
      <c r="AL604" s="94">
        <v>-5345.6679999999997</v>
      </c>
      <c r="AM604" s="94">
        <v>-7680.098</v>
      </c>
      <c r="AN604" s="94">
        <v>0</v>
      </c>
      <c r="AO604" s="94">
        <v>0</v>
      </c>
      <c r="AP604" s="94">
        <v>0</v>
      </c>
      <c r="AQ604" s="94">
        <v>0</v>
      </c>
      <c r="AR604" s="94">
        <v>122.38</v>
      </c>
      <c r="AS604" s="94">
        <v>193.49</v>
      </c>
      <c r="AT604" s="94">
        <v>-122.38</v>
      </c>
      <c r="AU604" s="94">
        <v>-193.49</v>
      </c>
      <c r="AV604" s="94">
        <v>0</v>
      </c>
      <c r="AW604" s="94">
        <v>0</v>
      </c>
      <c r="AX604" s="66">
        <v>0</v>
      </c>
      <c r="AY604" s="66">
        <v>0</v>
      </c>
      <c r="AZ604" s="66">
        <v>53.7654</v>
      </c>
      <c r="BA604" s="66">
        <v>129.75528571428572</v>
      </c>
      <c r="BB604" s="66">
        <v>-53.7654</v>
      </c>
      <c r="BC604" s="66">
        <v>-129.75528571428572</v>
      </c>
      <c r="BD604" s="66">
        <v>0</v>
      </c>
      <c r="BE604" s="67">
        <v>0</v>
      </c>
      <c r="BF604" s="59">
        <f t="shared" si="132"/>
        <v>0</v>
      </c>
      <c r="BG604" s="59"/>
      <c r="BH604" s="59"/>
      <c r="BI604" s="60">
        <f t="shared" si="145"/>
        <v>0</v>
      </c>
      <c r="BJ604" s="59">
        <f t="shared" si="133"/>
        <v>0</v>
      </c>
      <c r="BK604" s="69">
        <f t="shared" si="134"/>
        <v>0</v>
      </c>
      <c r="BL604" s="69">
        <f t="shared" si="134"/>
        <v>0</v>
      </c>
      <c r="BM604" s="69">
        <f t="shared" si="135"/>
        <v>0</v>
      </c>
      <c r="BN604" s="69">
        <f t="shared" si="136"/>
        <v>0</v>
      </c>
      <c r="BO604" s="69">
        <f t="shared" si="137"/>
        <v>0</v>
      </c>
      <c r="BP604" s="69">
        <f t="shared" si="138"/>
        <v>0</v>
      </c>
      <c r="BQ604" s="69">
        <f t="shared" si="139"/>
        <v>0</v>
      </c>
      <c r="BR604" s="69">
        <f t="shared" si="140"/>
        <v>0</v>
      </c>
      <c r="BS604" s="69">
        <f t="shared" si="141"/>
        <v>0</v>
      </c>
      <c r="BT604" s="69">
        <f t="shared" si="142"/>
        <v>0</v>
      </c>
      <c r="BU604" s="69">
        <f t="shared" si="143"/>
        <v>0</v>
      </c>
      <c r="BV604" s="83">
        <f t="shared" si="131"/>
        <v>0</v>
      </c>
    </row>
    <row r="605" spans="1:74" ht="15" customHeight="1" x14ac:dyDescent="0.25">
      <c r="A605" s="91">
        <v>48</v>
      </c>
      <c r="B605" s="91">
        <v>0</v>
      </c>
      <c r="C605" s="91">
        <v>495004</v>
      </c>
      <c r="D605" s="91">
        <v>498407</v>
      </c>
      <c r="E605" s="63" t="s">
        <v>735</v>
      </c>
      <c r="F605" s="91" t="s">
        <v>758</v>
      </c>
      <c r="G605" s="56"/>
      <c r="H605" s="56"/>
      <c r="I605" s="98">
        <v>0</v>
      </c>
      <c r="J605" s="98">
        <v>0</v>
      </c>
      <c r="K605" s="65">
        <f t="shared" si="144"/>
        <v>0</v>
      </c>
      <c r="L605" s="94">
        <v>0</v>
      </c>
      <c r="M605" s="94">
        <v>0</v>
      </c>
      <c r="N605" s="94">
        <v>0</v>
      </c>
      <c r="O605" s="94">
        <v>0</v>
      </c>
      <c r="P605" s="94">
        <v>0</v>
      </c>
      <c r="Q605" s="94">
        <v>0</v>
      </c>
      <c r="R605" s="98">
        <v>0</v>
      </c>
      <c r="S605" s="98">
        <v>0</v>
      </c>
      <c r="T605" s="94">
        <v>0</v>
      </c>
      <c r="U605" s="94">
        <v>0</v>
      </c>
      <c r="V605" s="94">
        <v>0</v>
      </c>
      <c r="W605" s="94">
        <v>0</v>
      </c>
      <c r="X605" s="94">
        <v>0</v>
      </c>
      <c r="Y605" s="94">
        <v>0</v>
      </c>
      <c r="Z605" s="98">
        <v>0</v>
      </c>
      <c r="AA605" s="98">
        <v>0</v>
      </c>
      <c r="AB605" s="94">
        <v>0</v>
      </c>
      <c r="AC605" s="94">
        <v>0</v>
      </c>
      <c r="AD605" s="94">
        <v>0</v>
      </c>
      <c r="AE605" s="94">
        <v>0</v>
      </c>
      <c r="AF605" s="94">
        <v>0</v>
      </c>
      <c r="AG605" s="94">
        <v>0</v>
      </c>
      <c r="AH605" s="98">
        <v>172.56800000000001</v>
      </c>
      <c r="AI605" s="98">
        <v>86.715999999999994</v>
      </c>
      <c r="AJ605" s="94">
        <v>704.06399999999996</v>
      </c>
      <c r="AK605" s="94">
        <v>327.66399999999999</v>
      </c>
      <c r="AL605" s="94">
        <v>-531.49599999999998</v>
      </c>
      <c r="AM605" s="94">
        <v>-240.94800000000001</v>
      </c>
      <c r="AN605" s="94">
        <v>24.51</v>
      </c>
      <c r="AO605" s="94">
        <v>26.46</v>
      </c>
      <c r="AP605" s="94">
        <v>0</v>
      </c>
      <c r="AQ605" s="94">
        <v>0</v>
      </c>
      <c r="AR605" s="94">
        <v>0</v>
      </c>
      <c r="AS605" s="94">
        <v>0</v>
      </c>
      <c r="AT605" s="94">
        <v>0</v>
      </c>
      <c r="AU605" s="94">
        <v>0</v>
      </c>
      <c r="AV605" s="94">
        <v>0</v>
      </c>
      <c r="AW605" s="94">
        <v>0</v>
      </c>
      <c r="AX605" s="66">
        <v>0</v>
      </c>
      <c r="AY605" s="66">
        <v>0</v>
      </c>
      <c r="AZ605" s="66">
        <v>0</v>
      </c>
      <c r="BA605" s="66">
        <v>0</v>
      </c>
      <c r="BB605" s="66">
        <v>0</v>
      </c>
      <c r="BC605" s="66">
        <v>0</v>
      </c>
      <c r="BD605" s="66">
        <v>0</v>
      </c>
      <c r="BE605" s="67">
        <v>0</v>
      </c>
      <c r="BF605" s="59">
        <f t="shared" si="132"/>
        <v>0</v>
      </c>
      <c r="BG605" s="59"/>
      <c r="BH605" s="59"/>
      <c r="BI605" s="60">
        <f t="shared" si="145"/>
        <v>0</v>
      </c>
      <c r="BJ605" s="59">
        <f t="shared" si="133"/>
        <v>0</v>
      </c>
      <c r="BK605" s="69">
        <f t="shared" si="134"/>
        <v>0</v>
      </c>
      <c r="BL605" s="69">
        <f t="shared" si="134"/>
        <v>0</v>
      </c>
      <c r="BM605" s="69">
        <f t="shared" si="135"/>
        <v>0</v>
      </c>
      <c r="BN605" s="69">
        <f t="shared" si="136"/>
        <v>0</v>
      </c>
      <c r="BO605" s="69">
        <f t="shared" si="137"/>
        <v>0</v>
      </c>
      <c r="BP605" s="69">
        <f t="shared" si="138"/>
        <v>0</v>
      </c>
      <c r="BQ605" s="69">
        <f t="shared" si="139"/>
        <v>0</v>
      </c>
      <c r="BR605" s="69">
        <f t="shared" si="140"/>
        <v>0</v>
      </c>
      <c r="BS605" s="69">
        <f t="shared" si="141"/>
        <v>0</v>
      </c>
      <c r="BT605" s="69">
        <f t="shared" si="142"/>
        <v>0</v>
      </c>
      <c r="BU605" s="69">
        <f t="shared" si="143"/>
        <v>0</v>
      </c>
      <c r="BV605" s="83">
        <f t="shared" si="131"/>
        <v>0</v>
      </c>
    </row>
    <row r="606" spans="1:74" x14ac:dyDescent="0.25">
      <c r="A606" s="91">
        <v>48</v>
      </c>
      <c r="B606" s="91">
        <v>0</v>
      </c>
      <c r="C606" s="91">
        <v>500607</v>
      </c>
      <c r="D606" s="91">
        <v>493901</v>
      </c>
      <c r="E606" s="63" t="s">
        <v>759</v>
      </c>
      <c r="F606" s="91" t="s">
        <v>701</v>
      </c>
      <c r="G606" s="56"/>
      <c r="H606" s="56"/>
      <c r="I606" s="98">
        <v>0</v>
      </c>
      <c r="J606" s="98">
        <v>0</v>
      </c>
      <c r="K606" s="65">
        <f t="shared" si="144"/>
        <v>0</v>
      </c>
      <c r="L606" s="94">
        <v>2491.866</v>
      </c>
      <c r="M606" s="94">
        <v>406.65600000000001</v>
      </c>
      <c r="N606" s="94">
        <v>-2491.866</v>
      </c>
      <c r="O606" s="94">
        <v>-406.65600000000001</v>
      </c>
      <c r="P606" s="94">
        <v>0</v>
      </c>
      <c r="Q606" s="94">
        <v>0</v>
      </c>
      <c r="R606" s="98">
        <v>0</v>
      </c>
      <c r="S606" s="98">
        <v>0</v>
      </c>
      <c r="T606" s="94">
        <v>3324.116</v>
      </c>
      <c r="U606" s="94">
        <v>1436.972</v>
      </c>
      <c r="V606" s="94">
        <v>-3324.116</v>
      </c>
      <c r="W606" s="94">
        <v>-1436.972</v>
      </c>
      <c r="X606" s="94">
        <v>0</v>
      </c>
      <c r="Y606" s="94">
        <v>0</v>
      </c>
      <c r="Z606" s="98">
        <v>0</v>
      </c>
      <c r="AA606" s="98">
        <v>0</v>
      </c>
      <c r="AB606" s="94">
        <v>0</v>
      </c>
      <c r="AC606" s="94">
        <v>0</v>
      </c>
      <c r="AD606" s="94">
        <v>0</v>
      </c>
      <c r="AE606" s="94">
        <v>0</v>
      </c>
      <c r="AF606" s="94">
        <v>0</v>
      </c>
      <c r="AG606" s="94">
        <v>0</v>
      </c>
      <c r="AH606" s="98">
        <v>0</v>
      </c>
      <c r="AI606" s="98">
        <v>0</v>
      </c>
      <c r="AJ606" s="94">
        <v>3388.0160000000001</v>
      </c>
      <c r="AK606" s="94">
        <v>1437.4760000000001</v>
      </c>
      <c r="AL606" s="94">
        <v>-3388.0160000000001</v>
      </c>
      <c r="AM606" s="94">
        <v>-1437.4760000000001</v>
      </c>
      <c r="AN606" s="94">
        <v>0</v>
      </c>
      <c r="AO606" s="94">
        <v>0</v>
      </c>
      <c r="AP606" s="94">
        <v>0</v>
      </c>
      <c r="AQ606" s="94">
        <v>0</v>
      </c>
      <c r="AR606" s="94">
        <v>369.35</v>
      </c>
      <c r="AS606" s="94">
        <v>159.66</v>
      </c>
      <c r="AT606" s="94">
        <v>-369.35</v>
      </c>
      <c r="AU606" s="94">
        <v>-159.66</v>
      </c>
      <c r="AV606" s="94">
        <v>0</v>
      </c>
      <c r="AW606" s="94">
        <v>0</v>
      </c>
      <c r="AX606" s="66">
        <v>0</v>
      </c>
      <c r="AY606" s="66">
        <v>0</v>
      </c>
      <c r="AZ606" s="66">
        <v>276.87400000000002</v>
      </c>
      <c r="BA606" s="66">
        <v>45.183999999999997</v>
      </c>
      <c r="BB606" s="66">
        <v>-276.87400000000002</v>
      </c>
      <c r="BC606" s="66">
        <v>-45.183999999999997</v>
      </c>
      <c r="BD606" s="66">
        <v>0</v>
      </c>
      <c r="BE606" s="67">
        <v>0</v>
      </c>
      <c r="BF606" s="59">
        <f t="shared" si="132"/>
        <v>0</v>
      </c>
      <c r="BG606" s="59"/>
      <c r="BH606" s="59"/>
      <c r="BI606" s="60">
        <f t="shared" si="145"/>
        <v>0</v>
      </c>
      <c r="BJ606" s="59">
        <f t="shared" si="133"/>
        <v>0</v>
      </c>
      <c r="BK606" s="69">
        <f t="shared" si="134"/>
        <v>0</v>
      </c>
      <c r="BL606" s="69">
        <f t="shared" si="134"/>
        <v>0</v>
      </c>
      <c r="BM606" s="69">
        <f t="shared" si="135"/>
        <v>0</v>
      </c>
      <c r="BN606" s="69">
        <f t="shared" si="136"/>
        <v>0</v>
      </c>
      <c r="BO606" s="69">
        <f t="shared" si="137"/>
        <v>0</v>
      </c>
      <c r="BP606" s="69">
        <f t="shared" si="138"/>
        <v>0</v>
      </c>
      <c r="BQ606" s="69">
        <f t="shared" si="139"/>
        <v>0</v>
      </c>
      <c r="BR606" s="69">
        <f t="shared" si="140"/>
        <v>0</v>
      </c>
      <c r="BS606" s="69">
        <f t="shared" si="141"/>
        <v>0</v>
      </c>
      <c r="BT606" s="69">
        <f t="shared" si="142"/>
        <v>0</v>
      </c>
      <c r="BU606" s="69">
        <f t="shared" si="143"/>
        <v>0</v>
      </c>
      <c r="BV606" s="83">
        <f t="shared" si="131"/>
        <v>0</v>
      </c>
    </row>
    <row r="607" spans="1:74" ht="15" customHeight="1" x14ac:dyDescent="0.25">
      <c r="A607" s="91">
        <v>48</v>
      </c>
      <c r="B607" s="91">
        <v>0</v>
      </c>
      <c r="C607" s="91">
        <v>492006</v>
      </c>
      <c r="D607" s="91">
        <v>490509</v>
      </c>
      <c r="E607" s="63" t="s">
        <v>738</v>
      </c>
      <c r="F607" s="91" t="s">
        <v>736</v>
      </c>
      <c r="G607" s="56"/>
      <c r="H607" s="56"/>
      <c r="I607" s="98">
        <v>4109.4629999999997</v>
      </c>
      <c r="J607" s="98">
        <v>10622.904</v>
      </c>
      <c r="K607" s="65">
        <f t="shared" si="144"/>
        <v>14732.367</v>
      </c>
      <c r="L607" s="94">
        <v>17483.513999999999</v>
      </c>
      <c r="M607" s="94">
        <v>39380.589</v>
      </c>
      <c r="N607" s="94">
        <v>-13374.050999999999</v>
      </c>
      <c r="O607" s="94">
        <v>-28757.685000000001</v>
      </c>
      <c r="P607" s="94">
        <v>23.5</v>
      </c>
      <c r="Q607" s="94">
        <v>26.97</v>
      </c>
      <c r="R607" s="98">
        <v>9221.4439999999995</v>
      </c>
      <c r="S607" s="98">
        <v>14948.906999999999</v>
      </c>
      <c r="T607" s="94">
        <v>33167.322999999997</v>
      </c>
      <c r="U607" s="94">
        <v>56502.682999999997</v>
      </c>
      <c r="V607" s="94">
        <v>-23945.879000000001</v>
      </c>
      <c r="W607" s="94">
        <v>-41553.775999999998</v>
      </c>
      <c r="X607" s="94">
        <v>27.8</v>
      </c>
      <c r="Y607" s="94">
        <v>26.46</v>
      </c>
      <c r="Z607" s="98">
        <v>0</v>
      </c>
      <c r="AA607" s="98">
        <v>1.98</v>
      </c>
      <c r="AB607" s="94">
        <v>39.923999999999999</v>
      </c>
      <c r="AC607" s="94">
        <v>49.265999999999998</v>
      </c>
      <c r="AD607" s="94">
        <v>-39.923999999999999</v>
      </c>
      <c r="AE607" s="94">
        <v>-47.286000000000001</v>
      </c>
      <c r="AF607" s="94">
        <v>0</v>
      </c>
      <c r="AG607" s="94">
        <v>4.0199999999999996</v>
      </c>
      <c r="AH607" s="98">
        <v>9299.357</v>
      </c>
      <c r="AI607" s="98">
        <v>15105.335999999999</v>
      </c>
      <c r="AJ607" s="94">
        <v>33818.622000000003</v>
      </c>
      <c r="AK607" s="94">
        <v>57515.817000000003</v>
      </c>
      <c r="AL607" s="94">
        <v>-24519.264999999999</v>
      </c>
      <c r="AM607" s="94">
        <v>-42410.481</v>
      </c>
      <c r="AN607" s="94">
        <v>27.5</v>
      </c>
      <c r="AO607" s="94">
        <v>26.26</v>
      </c>
      <c r="AP607" s="94">
        <v>3073.81</v>
      </c>
      <c r="AQ607" s="94">
        <v>4982.97</v>
      </c>
      <c r="AR607" s="94">
        <v>11055.77</v>
      </c>
      <c r="AS607" s="94">
        <v>18834.23</v>
      </c>
      <c r="AT607" s="94">
        <v>-7981.96</v>
      </c>
      <c r="AU607" s="94">
        <v>-13851.26</v>
      </c>
      <c r="AV607" s="94">
        <v>27.8</v>
      </c>
      <c r="AW607" s="94">
        <v>26.46</v>
      </c>
      <c r="AX607" s="66">
        <v>1369.8209999999999</v>
      </c>
      <c r="AY607" s="66">
        <v>3540.9680000000003</v>
      </c>
      <c r="AZ607" s="66">
        <v>5827.8379999999997</v>
      </c>
      <c r="BA607" s="66">
        <v>13126.862999999999</v>
      </c>
      <c r="BB607" s="66">
        <v>-4458.0169999999998</v>
      </c>
      <c r="BC607" s="66">
        <v>-9585.8949999999986</v>
      </c>
      <c r="BD607" s="66">
        <v>23.504788568247779</v>
      </c>
      <c r="BE607" s="67">
        <v>26.974974904514511</v>
      </c>
      <c r="BF607" s="59">
        <f t="shared" si="132"/>
        <v>0</v>
      </c>
      <c r="BG607" s="59"/>
      <c r="BH607" s="59"/>
      <c r="BI607" s="60">
        <f t="shared" si="145"/>
        <v>5474.2573638805507</v>
      </c>
      <c r="BJ607" s="59">
        <f t="shared" si="133"/>
        <v>5474.2573638805507</v>
      </c>
      <c r="BK607" s="69">
        <f t="shared" si="134"/>
        <v>1526.995498370673</v>
      </c>
      <c r="BL607" s="69">
        <f t="shared" si="134"/>
        <v>3947.2618655098772</v>
      </c>
      <c r="BM607" s="69">
        <f t="shared" si="135"/>
        <v>776.25021349311885</v>
      </c>
      <c r="BN607" s="69">
        <f t="shared" si="136"/>
        <v>776.25021349311885</v>
      </c>
      <c r="BO607" s="69">
        <f t="shared" si="137"/>
        <v>0</v>
      </c>
      <c r="BP607" s="69">
        <f t="shared" si="138"/>
        <v>2006.5958734552198</v>
      </c>
      <c r="BQ607" s="69">
        <f t="shared" si="139"/>
        <v>2006.5958734552198</v>
      </c>
      <c r="BR607" s="69">
        <f t="shared" si="140"/>
        <v>0</v>
      </c>
      <c r="BS607" s="69">
        <f t="shared" si="141"/>
        <v>750.74528487755413</v>
      </c>
      <c r="BT607" s="69">
        <f t="shared" si="142"/>
        <v>1940.6659920546574</v>
      </c>
      <c r="BU607" s="69">
        <f t="shared" si="143"/>
        <v>2691.4112769322114</v>
      </c>
      <c r="BV607" s="83">
        <f t="shared" si="131"/>
        <v>0</v>
      </c>
    </row>
    <row r="608" spans="1:74" x14ac:dyDescent="0.25">
      <c r="A608" s="91">
        <v>48</v>
      </c>
      <c r="B608" s="91">
        <v>0</v>
      </c>
      <c r="C608" s="91">
        <v>488000</v>
      </c>
      <c r="D608" s="91">
        <v>488104</v>
      </c>
      <c r="E608" s="63" t="s">
        <v>745</v>
      </c>
      <c r="F608" s="91" t="s">
        <v>752</v>
      </c>
      <c r="G608" s="56"/>
      <c r="H608" s="56"/>
      <c r="I608" s="98">
        <v>0</v>
      </c>
      <c r="J608" s="98">
        <v>0</v>
      </c>
      <c r="K608" s="65">
        <f t="shared" si="144"/>
        <v>0</v>
      </c>
      <c r="L608" s="94">
        <v>1647.252</v>
      </c>
      <c r="M608" s="94">
        <v>4423.3320000000003</v>
      </c>
      <c r="N608" s="94">
        <v>-1647.252</v>
      </c>
      <c r="O608" s="94">
        <v>-4423.3320000000003</v>
      </c>
      <c r="P608" s="94">
        <v>0</v>
      </c>
      <c r="Q608" s="94">
        <v>0</v>
      </c>
      <c r="R608" s="98">
        <v>0</v>
      </c>
      <c r="S608" s="98">
        <v>0</v>
      </c>
      <c r="T608" s="94">
        <v>2580.5279999999998</v>
      </c>
      <c r="U608" s="94">
        <v>4638.1580000000004</v>
      </c>
      <c r="V608" s="94">
        <v>-2580.5279999999998</v>
      </c>
      <c r="W608" s="94">
        <v>-4638.1580000000004</v>
      </c>
      <c r="X608" s="94">
        <v>0</v>
      </c>
      <c r="Y608" s="94">
        <v>0</v>
      </c>
      <c r="Z608" s="98">
        <v>0</v>
      </c>
      <c r="AA608" s="98">
        <v>0</v>
      </c>
      <c r="AB608" s="94">
        <v>95.94</v>
      </c>
      <c r="AC608" s="94">
        <v>95.903999999999996</v>
      </c>
      <c r="AD608" s="94">
        <v>-95.94</v>
      </c>
      <c r="AE608" s="94">
        <v>-95.903999999999996</v>
      </c>
      <c r="AF608" s="94">
        <v>0</v>
      </c>
      <c r="AG608" s="94">
        <v>0</v>
      </c>
      <c r="AH608" s="98">
        <v>0</v>
      </c>
      <c r="AI608" s="98">
        <v>0</v>
      </c>
      <c r="AJ608" s="94">
        <v>2911.0650000000001</v>
      </c>
      <c r="AK608" s="94">
        <v>4963.3609999999999</v>
      </c>
      <c r="AL608" s="94">
        <v>-2911.0650000000001</v>
      </c>
      <c r="AM608" s="94">
        <v>-4963.3609999999999</v>
      </c>
      <c r="AN608" s="94">
        <v>0</v>
      </c>
      <c r="AO608" s="94">
        <v>0</v>
      </c>
      <c r="AP608" s="94">
        <v>0</v>
      </c>
      <c r="AQ608" s="94">
        <v>0</v>
      </c>
      <c r="AR608" s="94">
        <v>430.09</v>
      </c>
      <c r="AS608" s="94">
        <v>773.03</v>
      </c>
      <c r="AT608" s="94">
        <v>-430.09</v>
      </c>
      <c r="AU608" s="94">
        <v>-773.03</v>
      </c>
      <c r="AV608" s="94">
        <v>0</v>
      </c>
      <c r="AW608" s="94">
        <v>0</v>
      </c>
      <c r="AX608" s="66">
        <v>0</v>
      </c>
      <c r="AY608" s="66">
        <v>0</v>
      </c>
      <c r="AZ608" s="66">
        <v>274.54199999999997</v>
      </c>
      <c r="BA608" s="66">
        <v>737.22200000000009</v>
      </c>
      <c r="BB608" s="66">
        <v>-274.54199999999997</v>
      </c>
      <c r="BC608" s="66">
        <v>-737.22200000000009</v>
      </c>
      <c r="BD608" s="66">
        <v>0</v>
      </c>
      <c r="BE608" s="67">
        <v>0</v>
      </c>
      <c r="BF608" s="59">
        <f t="shared" si="132"/>
        <v>0</v>
      </c>
      <c r="BG608" s="59"/>
      <c r="BH608" s="59"/>
      <c r="BI608" s="60">
        <f t="shared" si="145"/>
        <v>0</v>
      </c>
      <c r="BJ608" s="59">
        <f t="shared" si="133"/>
        <v>0</v>
      </c>
      <c r="BK608" s="69">
        <f t="shared" si="134"/>
        <v>0</v>
      </c>
      <c r="BL608" s="69">
        <f t="shared" si="134"/>
        <v>0</v>
      </c>
      <c r="BM608" s="69">
        <f t="shared" si="135"/>
        <v>0</v>
      </c>
      <c r="BN608" s="69">
        <f t="shared" si="136"/>
        <v>0</v>
      </c>
      <c r="BO608" s="69">
        <f t="shared" si="137"/>
        <v>0</v>
      </c>
      <c r="BP608" s="69">
        <f t="shared" si="138"/>
        <v>0</v>
      </c>
      <c r="BQ608" s="69">
        <f t="shared" si="139"/>
        <v>0</v>
      </c>
      <c r="BR608" s="69">
        <f t="shared" si="140"/>
        <v>0</v>
      </c>
      <c r="BS608" s="69">
        <f t="shared" si="141"/>
        <v>0</v>
      </c>
      <c r="BT608" s="69">
        <f t="shared" si="142"/>
        <v>0</v>
      </c>
      <c r="BU608" s="69">
        <f t="shared" si="143"/>
        <v>0</v>
      </c>
      <c r="BV608" s="83">
        <f t="shared" si="131"/>
        <v>0</v>
      </c>
    </row>
    <row r="609" spans="1:74" x14ac:dyDescent="0.25">
      <c r="A609" s="91">
        <v>48</v>
      </c>
      <c r="B609" s="91">
        <v>0</v>
      </c>
      <c r="C609" s="91">
        <v>500406</v>
      </c>
      <c r="D609" s="91">
        <v>500503</v>
      </c>
      <c r="E609" s="63" t="s">
        <v>760</v>
      </c>
      <c r="F609" s="91" t="s">
        <v>728</v>
      </c>
      <c r="G609" s="56"/>
      <c r="H609" s="56"/>
      <c r="I609" s="98">
        <v>0</v>
      </c>
      <c r="J609" s="98">
        <v>0</v>
      </c>
      <c r="K609" s="65">
        <f t="shared" si="144"/>
        <v>0</v>
      </c>
      <c r="L609" s="94">
        <v>4811.1139999999996</v>
      </c>
      <c r="M609" s="94">
        <v>1703.7650000000001</v>
      </c>
      <c r="N609" s="94">
        <v>-4811.1139999999996</v>
      </c>
      <c r="O609" s="94">
        <v>-1703.7650000000001</v>
      </c>
      <c r="P609" s="94">
        <v>0</v>
      </c>
      <c r="Q609" s="94">
        <v>0</v>
      </c>
      <c r="R609" s="98">
        <v>0</v>
      </c>
      <c r="S609" s="98">
        <v>0</v>
      </c>
      <c r="T609" s="94">
        <v>6341.1390000000001</v>
      </c>
      <c r="U609" s="94">
        <v>2866.3380000000002</v>
      </c>
      <c r="V609" s="94">
        <v>-6341.1390000000001</v>
      </c>
      <c r="W609" s="94">
        <v>-2866.3380000000002</v>
      </c>
      <c r="X609" s="94">
        <v>0</v>
      </c>
      <c r="Y609" s="94">
        <v>0</v>
      </c>
      <c r="Z609" s="98">
        <v>0</v>
      </c>
      <c r="AA609" s="98">
        <v>0</v>
      </c>
      <c r="AB609" s="94">
        <v>135.33099999999999</v>
      </c>
      <c r="AC609" s="94">
        <v>111.328</v>
      </c>
      <c r="AD609" s="94">
        <v>-135.33099999999999</v>
      </c>
      <c r="AE609" s="94">
        <v>-111.328</v>
      </c>
      <c r="AF609" s="94">
        <v>0</v>
      </c>
      <c r="AG609" s="94">
        <v>0</v>
      </c>
      <c r="AH609" s="98">
        <v>0</v>
      </c>
      <c r="AI609" s="98">
        <v>0</v>
      </c>
      <c r="AJ609" s="94">
        <v>6543.7330000000002</v>
      </c>
      <c r="AK609" s="94">
        <v>3007.1990000000001</v>
      </c>
      <c r="AL609" s="94">
        <v>-6543.7330000000002</v>
      </c>
      <c r="AM609" s="94">
        <v>-3007.1990000000001</v>
      </c>
      <c r="AN609" s="94">
        <v>0</v>
      </c>
      <c r="AO609" s="94">
        <v>0</v>
      </c>
      <c r="AP609" s="94">
        <v>0</v>
      </c>
      <c r="AQ609" s="94">
        <v>0</v>
      </c>
      <c r="AR609" s="94">
        <v>792.64</v>
      </c>
      <c r="AS609" s="94">
        <v>358.29</v>
      </c>
      <c r="AT609" s="94">
        <v>-792.64</v>
      </c>
      <c r="AU609" s="94">
        <v>-358.29</v>
      </c>
      <c r="AV609" s="94">
        <v>0</v>
      </c>
      <c r="AW609" s="94">
        <v>0</v>
      </c>
      <c r="AX609" s="66">
        <v>0</v>
      </c>
      <c r="AY609" s="66">
        <v>0</v>
      </c>
      <c r="AZ609" s="66">
        <v>601.38924999999995</v>
      </c>
      <c r="BA609" s="66">
        <v>212.97062500000001</v>
      </c>
      <c r="BB609" s="66">
        <v>-601.38924999999995</v>
      </c>
      <c r="BC609" s="66">
        <v>-212.97062500000001</v>
      </c>
      <c r="BD609" s="66">
        <v>0</v>
      </c>
      <c r="BE609" s="67">
        <v>0</v>
      </c>
      <c r="BF609" s="59">
        <f t="shared" si="132"/>
        <v>0</v>
      </c>
      <c r="BG609" s="59"/>
      <c r="BH609" s="59"/>
      <c r="BI609" s="60">
        <f t="shared" si="145"/>
        <v>0</v>
      </c>
      <c r="BJ609" s="59">
        <f t="shared" si="133"/>
        <v>0</v>
      </c>
      <c r="BK609" s="69">
        <f t="shared" si="134"/>
        <v>0</v>
      </c>
      <c r="BL609" s="69">
        <f t="shared" si="134"/>
        <v>0</v>
      </c>
      <c r="BM609" s="69">
        <f t="shared" si="135"/>
        <v>0</v>
      </c>
      <c r="BN609" s="69">
        <f t="shared" si="136"/>
        <v>0</v>
      </c>
      <c r="BO609" s="69">
        <f t="shared" si="137"/>
        <v>0</v>
      </c>
      <c r="BP609" s="69">
        <f t="shared" si="138"/>
        <v>0</v>
      </c>
      <c r="BQ609" s="69">
        <f t="shared" si="139"/>
        <v>0</v>
      </c>
      <c r="BR609" s="69">
        <f t="shared" si="140"/>
        <v>0</v>
      </c>
      <c r="BS609" s="69">
        <f t="shared" si="141"/>
        <v>0</v>
      </c>
      <c r="BT609" s="69">
        <f t="shared" si="142"/>
        <v>0</v>
      </c>
      <c r="BU609" s="69">
        <f t="shared" si="143"/>
        <v>0</v>
      </c>
      <c r="BV609" s="83">
        <f t="shared" si="131"/>
        <v>0</v>
      </c>
    </row>
    <row r="610" spans="1:74" x14ac:dyDescent="0.25">
      <c r="A610" s="91">
        <v>48</v>
      </c>
      <c r="B610" s="91">
        <v>0</v>
      </c>
      <c r="C610" s="91">
        <v>500503</v>
      </c>
      <c r="D610" s="91">
        <v>500607</v>
      </c>
      <c r="E610" s="63" t="s">
        <v>759</v>
      </c>
      <c r="F610" s="91" t="s">
        <v>728</v>
      </c>
      <c r="G610" s="56"/>
      <c r="H610" s="56"/>
      <c r="I610" s="98">
        <v>0</v>
      </c>
      <c r="J610" s="98">
        <v>0</v>
      </c>
      <c r="K610" s="65">
        <f t="shared" si="144"/>
        <v>0</v>
      </c>
      <c r="L610" s="94">
        <v>7520.2820000000002</v>
      </c>
      <c r="M610" s="94">
        <v>2680.0509999999999</v>
      </c>
      <c r="N610" s="94">
        <v>-7520.2820000000002</v>
      </c>
      <c r="O610" s="94">
        <v>-2680.0509999999999</v>
      </c>
      <c r="P610" s="94">
        <v>0</v>
      </c>
      <c r="Q610" s="94">
        <v>0</v>
      </c>
      <c r="R610" s="98">
        <v>0</v>
      </c>
      <c r="S610" s="98">
        <v>0</v>
      </c>
      <c r="T610" s="94">
        <v>9944.8330000000005</v>
      </c>
      <c r="U610" s="94">
        <v>4506.6509999999998</v>
      </c>
      <c r="V610" s="94">
        <v>-9944.8330000000005</v>
      </c>
      <c r="W610" s="94">
        <v>-4506.6509999999998</v>
      </c>
      <c r="X610" s="94">
        <v>0</v>
      </c>
      <c r="Y610" s="94">
        <v>0</v>
      </c>
      <c r="Z610" s="98">
        <v>0</v>
      </c>
      <c r="AA610" s="98">
        <v>0</v>
      </c>
      <c r="AB610" s="94">
        <v>212.66300000000001</v>
      </c>
      <c r="AC610" s="94">
        <v>174.94399999999999</v>
      </c>
      <c r="AD610" s="94">
        <v>-212.66300000000001</v>
      </c>
      <c r="AE610" s="94">
        <v>-174.94399999999999</v>
      </c>
      <c r="AF610" s="94">
        <v>0</v>
      </c>
      <c r="AG610" s="94">
        <v>0</v>
      </c>
      <c r="AH610" s="98">
        <v>0</v>
      </c>
      <c r="AI610" s="98">
        <v>0</v>
      </c>
      <c r="AJ610" s="94">
        <v>10262.172</v>
      </c>
      <c r="AK610" s="94">
        <v>4727.1350000000002</v>
      </c>
      <c r="AL610" s="94">
        <v>-10262.172</v>
      </c>
      <c r="AM610" s="94">
        <v>-4727.1350000000002</v>
      </c>
      <c r="AN610" s="94">
        <v>0</v>
      </c>
      <c r="AO610" s="94">
        <v>0</v>
      </c>
      <c r="AP610" s="94">
        <v>0</v>
      </c>
      <c r="AQ610" s="94">
        <v>0</v>
      </c>
      <c r="AR610" s="94">
        <v>904.08</v>
      </c>
      <c r="AS610" s="94">
        <v>409.7</v>
      </c>
      <c r="AT610" s="94">
        <v>-904.08</v>
      </c>
      <c r="AU610" s="94">
        <v>-409.7</v>
      </c>
      <c r="AV610" s="94">
        <v>0</v>
      </c>
      <c r="AW610" s="94">
        <v>0</v>
      </c>
      <c r="AX610" s="66">
        <v>0</v>
      </c>
      <c r="AY610" s="66">
        <v>0</v>
      </c>
      <c r="AZ610" s="66">
        <v>683.66200000000003</v>
      </c>
      <c r="BA610" s="66">
        <v>243.64099999999999</v>
      </c>
      <c r="BB610" s="66">
        <v>-683.66200000000003</v>
      </c>
      <c r="BC610" s="66">
        <v>-243.64099999999999</v>
      </c>
      <c r="BD610" s="66">
        <v>0</v>
      </c>
      <c r="BE610" s="67">
        <v>0</v>
      </c>
      <c r="BF610" s="59">
        <f t="shared" si="132"/>
        <v>0</v>
      </c>
      <c r="BG610" s="59"/>
      <c r="BH610" s="59"/>
      <c r="BI610" s="60">
        <f t="shared" si="145"/>
        <v>0</v>
      </c>
      <c r="BJ610" s="59">
        <f t="shared" si="133"/>
        <v>0</v>
      </c>
      <c r="BK610" s="69">
        <f t="shared" si="134"/>
        <v>0</v>
      </c>
      <c r="BL610" s="69">
        <f t="shared" si="134"/>
        <v>0</v>
      </c>
      <c r="BM610" s="69">
        <f t="shared" si="135"/>
        <v>0</v>
      </c>
      <c r="BN610" s="69">
        <f t="shared" si="136"/>
        <v>0</v>
      </c>
      <c r="BO610" s="69">
        <f t="shared" si="137"/>
        <v>0</v>
      </c>
      <c r="BP610" s="69">
        <f t="shared" si="138"/>
        <v>0</v>
      </c>
      <c r="BQ610" s="69">
        <f t="shared" si="139"/>
        <v>0</v>
      </c>
      <c r="BR610" s="69">
        <f t="shared" si="140"/>
        <v>0</v>
      </c>
      <c r="BS610" s="69">
        <f t="shared" si="141"/>
        <v>0</v>
      </c>
      <c r="BT610" s="69">
        <f t="shared" si="142"/>
        <v>0</v>
      </c>
      <c r="BU610" s="69">
        <f t="shared" si="143"/>
        <v>0</v>
      </c>
      <c r="BV610" s="83">
        <f t="shared" si="131"/>
        <v>0</v>
      </c>
    </row>
    <row r="611" spans="1:74" x14ac:dyDescent="0.25">
      <c r="A611" s="91">
        <v>48</v>
      </c>
      <c r="B611" s="91">
        <v>0</v>
      </c>
      <c r="C611" s="91">
        <v>500607</v>
      </c>
      <c r="D611" s="91">
        <v>483007</v>
      </c>
      <c r="E611" s="63" t="s">
        <v>759</v>
      </c>
      <c r="F611" s="91" t="s">
        <v>719</v>
      </c>
      <c r="G611" s="56"/>
      <c r="H611" s="56"/>
      <c r="I611" s="98">
        <v>0</v>
      </c>
      <c r="J611" s="98">
        <v>0</v>
      </c>
      <c r="K611" s="65">
        <f t="shared" si="144"/>
        <v>0</v>
      </c>
      <c r="L611" s="94">
        <v>3295.4639999999999</v>
      </c>
      <c r="M611" s="94">
        <v>1199.52</v>
      </c>
      <c r="N611" s="94">
        <v>-3295.4639999999999</v>
      </c>
      <c r="O611" s="94">
        <v>-1199.52</v>
      </c>
      <c r="P611" s="94">
        <v>0</v>
      </c>
      <c r="Q611" s="94">
        <v>0</v>
      </c>
      <c r="R611" s="98">
        <v>0</v>
      </c>
      <c r="S611" s="98">
        <v>0</v>
      </c>
      <c r="T611" s="94">
        <v>4426.6350000000002</v>
      </c>
      <c r="U611" s="94">
        <v>2057.4479999999999</v>
      </c>
      <c r="V611" s="94">
        <v>-4426.6350000000002</v>
      </c>
      <c r="W611" s="94">
        <v>-2057.4479999999999</v>
      </c>
      <c r="X611" s="94">
        <v>0</v>
      </c>
      <c r="Y611" s="94">
        <v>0</v>
      </c>
      <c r="Z611" s="98">
        <v>0</v>
      </c>
      <c r="AA611" s="98">
        <v>0</v>
      </c>
      <c r="AB611" s="94">
        <v>152.464</v>
      </c>
      <c r="AC611" s="94">
        <v>127.232</v>
      </c>
      <c r="AD611" s="94">
        <v>-152.464</v>
      </c>
      <c r="AE611" s="94">
        <v>-127.232</v>
      </c>
      <c r="AF611" s="94">
        <v>0</v>
      </c>
      <c r="AG611" s="94">
        <v>0</v>
      </c>
      <c r="AH611" s="98">
        <v>0</v>
      </c>
      <c r="AI611" s="98">
        <v>0</v>
      </c>
      <c r="AJ611" s="94">
        <v>4605.817</v>
      </c>
      <c r="AK611" s="94">
        <v>2255.4459999999999</v>
      </c>
      <c r="AL611" s="94">
        <v>-4605.817</v>
      </c>
      <c r="AM611" s="94">
        <v>-2255.4459999999999</v>
      </c>
      <c r="AN611" s="94">
        <v>0</v>
      </c>
      <c r="AO611" s="94">
        <v>0</v>
      </c>
      <c r="AP611" s="94">
        <v>0</v>
      </c>
      <c r="AQ611" s="94">
        <v>0</v>
      </c>
      <c r="AR611" s="94">
        <v>553.33000000000004</v>
      </c>
      <c r="AS611" s="94">
        <v>257.18</v>
      </c>
      <c r="AT611" s="94">
        <v>-553.33000000000004</v>
      </c>
      <c r="AU611" s="94">
        <v>-257.18</v>
      </c>
      <c r="AV611" s="94">
        <v>0</v>
      </c>
      <c r="AW611" s="94">
        <v>0</v>
      </c>
      <c r="AX611" s="66">
        <v>0</v>
      </c>
      <c r="AY611" s="66">
        <v>0</v>
      </c>
      <c r="AZ611" s="66">
        <v>411.93299999999999</v>
      </c>
      <c r="BA611" s="66">
        <v>149.94</v>
      </c>
      <c r="BB611" s="66">
        <v>-411.93299999999999</v>
      </c>
      <c r="BC611" s="66">
        <v>-149.94</v>
      </c>
      <c r="BD611" s="66">
        <v>0</v>
      </c>
      <c r="BE611" s="67">
        <v>0</v>
      </c>
      <c r="BF611" s="59">
        <f t="shared" si="132"/>
        <v>0</v>
      </c>
      <c r="BG611" s="59"/>
      <c r="BH611" s="59"/>
      <c r="BI611" s="60">
        <f t="shared" si="145"/>
        <v>0</v>
      </c>
      <c r="BJ611" s="59">
        <f t="shared" si="133"/>
        <v>0</v>
      </c>
      <c r="BK611" s="69">
        <f t="shared" si="134"/>
        <v>0</v>
      </c>
      <c r="BL611" s="69">
        <f t="shared" si="134"/>
        <v>0</v>
      </c>
      <c r="BM611" s="69">
        <f t="shared" si="135"/>
        <v>0</v>
      </c>
      <c r="BN611" s="69">
        <f t="shared" si="136"/>
        <v>0</v>
      </c>
      <c r="BO611" s="69">
        <f t="shared" si="137"/>
        <v>0</v>
      </c>
      <c r="BP611" s="69">
        <f t="shared" si="138"/>
        <v>0</v>
      </c>
      <c r="BQ611" s="69">
        <f t="shared" si="139"/>
        <v>0</v>
      </c>
      <c r="BR611" s="69">
        <f t="shared" si="140"/>
        <v>0</v>
      </c>
      <c r="BS611" s="69">
        <f t="shared" si="141"/>
        <v>0</v>
      </c>
      <c r="BT611" s="69">
        <f t="shared" si="142"/>
        <v>0</v>
      </c>
      <c r="BU611" s="69">
        <f t="shared" si="143"/>
        <v>0</v>
      </c>
      <c r="BV611" s="83">
        <f t="shared" si="131"/>
        <v>0</v>
      </c>
    </row>
    <row r="612" spans="1:74" x14ac:dyDescent="0.25">
      <c r="A612" s="91">
        <v>48</v>
      </c>
      <c r="B612" s="91">
        <v>0</v>
      </c>
      <c r="C612" s="91">
        <v>500503</v>
      </c>
      <c r="D612" s="91">
        <v>494209</v>
      </c>
      <c r="E612" s="63" t="s">
        <v>728</v>
      </c>
      <c r="F612" s="91" t="s">
        <v>700</v>
      </c>
      <c r="G612" s="56"/>
      <c r="H612" s="56"/>
      <c r="I612" s="98">
        <v>0</v>
      </c>
      <c r="J612" s="98">
        <v>0</v>
      </c>
      <c r="K612" s="65">
        <f t="shared" si="144"/>
        <v>0</v>
      </c>
      <c r="L612" s="94">
        <v>0</v>
      </c>
      <c r="M612" s="94">
        <v>0</v>
      </c>
      <c r="N612" s="94">
        <v>0</v>
      </c>
      <c r="O612" s="94">
        <v>0</v>
      </c>
      <c r="P612" s="94">
        <v>0</v>
      </c>
      <c r="Q612" s="94">
        <v>0</v>
      </c>
      <c r="R612" s="98">
        <v>0</v>
      </c>
      <c r="S612" s="98">
        <v>0</v>
      </c>
      <c r="T612" s="94">
        <v>0</v>
      </c>
      <c r="U612" s="94">
        <v>0</v>
      </c>
      <c r="V612" s="94">
        <v>0</v>
      </c>
      <c r="W612" s="94">
        <v>0</v>
      </c>
      <c r="X612" s="94">
        <v>0</v>
      </c>
      <c r="Y612" s="94">
        <v>0</v>
      </c>
      <c r="Z612" s="98">
        <v>0</v>
      </c>
      <c r="AA612" s="98">
        <v>0</v>
      </c>
      <c r="AB612" s="94">
        <v>0</v>
      </c>
      <c r="AC612" s="94">
        <v>0</v>
      </c>
      <c r="AD612" s="94">
        <v>0</v>
      </c>
      <c r="AE612" s="94">
        <v>0</v>
      </c>
      <c r="AF612" s="94">
        <v>0</v>
      </c>
      <c r="AG612" s="94">
        <v>0</v>
      </c>
      <c r="AH612" s="98">
        <v>0</v>
      </c>
      <c r="AI612" s="98">
        <v>0</v>
      </c>
      <c r="AJ612" s="94">
        <v>0</v>
      </c>
      <c r="AK612" s="94">
        <v>0</v>
      </c>
      <c r="AL612" s="94">
        <v>0</v>
      </c>
      <c r="AM612" s="94">
        <v>0</v>
      </c>
      <c r="AN612" s="94">
        <v>0</v>
      </c>
      <c r="AO612" s="94">
        <v>0</v>
      </c>
      <c r="AP612" s="94">
        <v>0</v>
      </c>
      <c r="AQ612" s="94">
        <v>0</v>
      </c>
      <c r="AR612" s="94">
        <v>0</v>
      </c>
      <c r="AS612" s="94">
        <v>0</v>
      </c>
      <c r="AT612" s="94">
        <v>0</v>
      </c>
      <c r="AU612" s="94">
        <v>0</v>
      </c>
      <c r="AV612" s="94">
        <v>0</v>
      </c>
      <c r="AW612" s="94">
        <v>0</v>
      </c>
      <c r="AX612" s="66">
        <v>0</v>
      </c>
      <c r="AY612" s="66">
        <v>0</v>
      </c>
      <c r="AZ612" s="66">
        <v>0</v>
      </c>
      <c r="BA612" s="66">
        <v>0</v>
      </c>
      <c r="BB612" s="66">
        <v>0</v>
      </c>
      <c r="BC612" s="66">
        <v>0</v>
      </c>
      <c r="BD612" s="66">
        <v>0</v>
      </c>
      <c r="BE612" s="67">
        <v>0</v>
      </c>
      <c r="BF612" s="59">
        <f t="shared" si="132"/>
        <v>0</v>
      </c>
      <c r="BG612" s="59"/>
      <c r="BH612" s="59"/>
      <c r="BI612" s="60">
        <f t="shared" si="145"/>
        <v>0</v>
      </c>
      <c r="BJ612" s="59">
        <f t="shared" si="133"/>
        <v>0</v>
      </c>
      <c r="BK612" s="69">
        <f t="shared" si="134"/>
        <v>0</v>
      </c>
      <c r="BL612" s="69">
        <f t="shared" si="134"/>
        <v>0</v>
      </c>
      <c r="BM612" s="69">
        <f t="shared" si="135"/>
        <v>0</v>
      </c>
      <c r="BN612" s="69">
        <f t="shared" si="136"/>
        <v>0</v>
      </c>
      <c r="BO612" s="69">
        <f t="shared" si="137"/>
        <v>0</v>
      </c>
      <c r="BP612" s="69">
        <f t="shared" si="138"/>
        <v>0</v>
      </c>
      <c r="BQ612" s="69">
        <f t="shared" si="139"/>
        <v>0</v>
      </c>
      <c r="BR612" s="69">
        <f t="shared" si="140"/>
        <v>0</v>
      </c>
      <c r="BS612" s="69">
        <f t="shared" si="141"/>
        <v>0</v>
      </c>
      <c r="BT612" s="69">
        <f t="shared" si="142"/>
        <v>0</v>
      </c>
      <c r="BU612" s="69">
        <f t="shared" si="143"/>
        <v>0</v>
      </c>
      <c r="BV612" s="83">
        <f t="shared" si="131"/>
        <v>0</v>
      </c>
    </row>
    <row r="613" spans="1:74" x14ac:dyDescent="0.25">
      <c r="A613" s="91">
        <v>48</v>
      </c>
      <c r="B613" s="91">
        <v>0</v>
      </c>
      <c r="C613" s="91">
        <v>483007</v>
      </c>
      <c r="D613" s="91">
        <v>494001</v>
      </c>
      <c r="E613" s="63" t="s">
        <v>719</v>
      </c>
      <c r="F613" s="91" t="s">
        <v>732</v>
      </c>
      <c r="G613" s="56"/>
      <c r="H613" s="56"/>
      <c r="I613" s="98">
        <v>0</v>
      </c>
      <c r="J613" s="98">
        <v>0</v>
      </c>
      <c r="K613" s="65">
        <f t="shared" si="144"/>
        <v>0</v>
      </c>
      <c r="L613" s="94">
        <v>0</v>
      </c>
      <c r="M613" s="94">
        <v>0</v>
      </c>
      <c r="N613" s="94">
        <v>0</v>
      </c>
      <c r="O613" s="94">
        <v>0</v>
      </c>
      <c r="P613" s="94">
        <v>0</v>
      </c>
      <c r="Q613" s="94">
        <v>0</v>
      </c>
      <c r="R613" s="98">
        <v>0</v>
      </c>
      <c r="S613" s="98">
        <v>0</v>
      </c>
      <c r="T613" s="94">
        <v>0</v>
      </c>
      <c r="U613" s="94">
        <v>0</v>
      </c>
      <c r="V613" s="94">
        <v>0</v>
      </c>
      <c r="W613" s="94">
        <v>0</v>
      </c>
      <c r="X613" s="94">
        <v>0</v>
      </c>
      <c r="Y613" s="94">
        <v>0</v>
      </c>
      <c r="Z613" s="98">
        <v>0</v>
      </c>
      <c r="AA613" s="98">
        <v>0</v>
      </c>
      <c r="AB613" s="94">
        <v>0</v>
      </c>
      <c r="AC613" s="94">
        <v>0</v>
      </c>
      <c r="AD613" s="94">
        <v>0</v>
      </c>
      <c r="AE613" s="94">
        <v>0</v>
      </c>
      <c r="AF613" s="94">
        <v>0</v>
      </c>
      <c r="AG613" s="94">
        <v>0</v>
      </c>
      <c r="AH613" s="98">
        <v>0</v>
      </c>
      <c r="AI613" s="98">
        <v>0</v>
      </c>
      <c r="AJ613" s="94">
        <v>0</v>
      </c>
      <c r="AK613" s="94">
        <v>0</v>
      </c>
      <c r="AL613" s="94">
        <v>0</v>
      </c>
      <c r="AM613" s="94">
        <v>0</v>
      </c>
      <c r="AN613" s="94">
        <v>0</v>
      </c>
      <c r="AO613" s="94">
        <v>0</v>
      </c>
      <c r="AP613" s="94">
        <v>0</v>
      </c>
      <c r="AQ613" s="94">
        <v>0</v>
      </c>
      <c r="AR613" s="94">
        <v>0</v>
      </c>
      <c r="AS613" s="94">
        <v>0</v>
      </c>
      <c r="AT613" s="94">
        <v>0</v>
      </c>
      <c r="AU613" s="94">
        <v>0</v>
      </c>
      <c r="AV613" s="94">
        <v>0</v>
      </c>
      <c r="AW613" s="94">
        <v>0</v>
      </c>
      <c r="AX613" s="66">
        <v>0</v>
      </c>
      <c r="AY613" s="66">
        <v>0</v>
      </c>
      <c r="AZ613" s="66">
        <v>0</v>
      </c>
      <c r="BA613" s="66">
        <v>0</v>
      </c>
      <c r="BB613" s="66">
        <v>0</v>
      </c>
      <c r="BC613" s="66">
        <v>0</v>
      </c>
      <c r="BD613" s="66">
        <v>0</v>
      </c>
      <c r="BE613" s="67">
        <v>0</v>
      </c>
      <c r="BF613" s="59">
        <f t="shared" si="132"/>
        <v>0</v>
      </c>
      <c r="BG613" s="59"/>
      <c r="BH613" s="59"/>
      <c r="BI613" s="60">
        <f t="shared" si="145"/>
        <v>0</v>
      </c>
      <c r="BJ613" s="59">
        <f t="shared" si="133"/>
        <v>0</v>
      </c>
      <c r="BK613" s="69">
        <f t="shared" si="134"/>
        <v>0</v>
      </c>
      <c r="BL613" s="69">
        <f t="shared" si="134"/>
        <v>0</v>
      </c>
      <c r="BM613" s="69">
        <f t="shared" si="135"/>
        <v>0</v>
      </c>
      <c r="BN613" s="69">
        <f t="shared" si="136"/>
        <v>0</v>
      </c>
      <c r="BO613" s="69">
        <f t="shared" si="137"/>
        <v>0</v>
      </c>
      <c r="BP613" s="69">
        <f t="shared" si="138"/>
        <v>0</v>
      </c>
      <c r="BQ613" s="69">
        <f t="shared" si="139"/>
        <v>0</v>
      </c>
      <c r="BR613" s="69">
        <f t="shared" si="140"/>
        <v>0</v>
      </c>
      <c r="BS613" s="69">
        <f t="shared" si="141"/>
        <v>0</v>
      </c>
      <c r="BT613" s="69">
        <f t="shared" si="142"/>
        <v>0</v>
      </c>
      <c r="BU613" s="69">
        <f t="shared" si="143"/>
        <v>0</v>
      </c>
      <c r="BV613" s="83">
        <f t="shared" si="131"/>
        <v>0</v>
      </c>
    </row>
    <row r="614" spans="1:74" x14ac:dyDescent="0.25">
      <c r="A614" s="91">
        <v>48</v>
      </c>
      <c r="B614" s="91">
        <v>0</v>
      </c>
      <c r="C614" s="91">
        <v>491802</v>
      </c>
      <c r="D614" s="91">
        <v>491906</v>
      </c>
      <c r="E614" s="115" t="s">
        <v>750</v>
      </c>
      <c r="F614" s="116" t="s">
        <v>737</v>
      </c>
      <c r="G614" s="56"/>
      <c r="H614" s="56"/>
      <c r="I614" s="98">
        <v>3010.8719999999998</v>
      </c>
      <c r="J614" s="98">
        <v>1975.2719999999999</v>
      </c>
      <c r="K614" s="65">
        <f t="shared" si="144"/>
        <v>4986.1440000000002</v>
      </c>
      <c r="L614" s="94">
        <v>26755.132000000001</v>
      </c>
      <c r="M614" s="94">
        <v>14113.303</v>
      </c>
      <c r="N614" s="94">
        <v>-23744.26</v>
      </c>
      <c r="O614" s="94">
        <v>-12138.031000000001</v>
      </c>
      <c r="P614" s="94">
        <v>11.25</v>
      </c>
      <c r="Q614" s="94">
        <v>14</v>
      </c>
      <c r="R614" s="98">
        <v>4735.7039999999997</v>
      </c>
      <c r="S614" s="98">
        <v>3600.82</v>
      </c>
      <c r="T614" s="94">
        <v>38258.911</v>
      </c>
      <c r="U614" s="94">
        <v>26016.431</v>
      </c>
      <c r="V614" s="94">
        <v>-33523.207000000002</v>
      </c>
      <c r="W614" s="94">
        <v>-22415.611000000001</v>
      </c>
      <c r="X614" s="94">
        <v>12.38</v>
      </c>
      <c r="Y614" s="94">
        <v>13.84</v>
      </c>
      <c r="Z614" s="98">
        <v>1169.7239999999999</v>
      </c>
      <c r="AA614" s="98">
        <v>1171.92</v>
      </c>
      <c r="AB614" s="94">
        <v>2176.4</v>
      </c>
      <c r="AC614" s="94">
        <v>2200.1559999999999</v>
      </c>
      <c r="AD614" s="94">
        <v>-1006.676</v>
      </c>
      <c r="AE614" s="94">
        <v>-1028.2360000000001</v>
      </c>
      <c r="AF614" s="94">
        <v>53.75</v>
      </c>
      <c r="AG614" s="94">
        <v>53.27</v>
      </c>
      <c r="AH614" s="98">
        <v>6220.7520000000004</v>
      </c>
      <c r="AI614" s="98">
        <v>5037.2640000000001</v>
      </c>
      <c r="AJ614" s="94">
        <v>41625.684999999998</v>
      </c>
      <c r="AK614" s="94">
        <v>29328.659</v>
      </c>
      <c r="AL614" s="94">
        <v>-35404.932999999997</v>
      </c>
      <c r="AM614" s="94">
        <v>-24291.395</v>
      </c>
      <c r="AN614" s="94">
        <v>14.94</v>
      </c>
      <c r="AO614" s="94">
        <v>17.18</v>
      </c>
      <c r="AP614" s="94">
        <v>338.26</v>
      </c>
      <c r="AQ614" s="94">
        <v>257.2</v>
      </c>
      <c r="AR614" s="94">
        <v>2732.78</v>
      </c>
      <c r="AS614" s="94">
        <v>1858.32</v>
      </c>
      <c r="AT614" s="94">
        <v>-2394.52</v>
      </c>
      <c r="AU614" s="94">
        <v>-1601.12</v>
      </c>
      <c r="AV614" s="94">
        <v>12.38</v>
      </c>
      <c r="AW614" s="94">
        <v>13.84</v>
      </c>
      <c r="AX614" s="66">
        <v>215.06228571428571</v>
      </c>
      <c r="AY614" s="66">
        <v>141.09085714285715</v>
      </c>
      <c r="AZ614" s="66">
        <v>1911.0808571428572</v>
      </c>
      <c r="BA614" s="66">
        <v>1008.0930714285714</v>
      </c>
      <c r="BB614" s="66">
        <v>-1696.0185714285715</v>
      </c>
      <c r="BC614" s="66">
        <v>-867.00221428571422</v>
      </c>
      <c r="BD614" s="66">
        <v>11.253437284480599</v>
      </c>
      <c r="BE614" s="67">
        <v>13.995816571074823</v>
      </c>
      <c r="BF614" s="59">
        <f t="shared" si="132"/>
        <v>0</v>
      </c>
      <c r="BG614" s="59"/>
      <c r="BH614" s="59"/>
      <c r="BI614" s="60">
        <f t="shared" si="145"/>
        <v>1852.7528882065471</v>
      </c>
      <c r="BJ614" s="59">
        <f t="shared" si="133"/>
        <v>1852.7528882065471</v>
      </c>
      <c r="BK614" s="69">
        <f t="shared" si="134"/>
        <v>1118.7807239462443</v>
      </c>
      <c r="BL614" s="69">
        <f t="shared" si="134"/>
        <v>733.97216426030263</v>
      </c>
      <c r="BM614" s="69">
        <f t="shared" si="135"/>
        <v>568.73368437687691</v>
      </c>
      <c r="BN614" s="69">
        <f t="shared" si="136"/>
        <v>568.73368437687691</v>
      </c>
      <c r="BO614" s="69">
        <f t="shared" si="137"/>
        <v>0</v>
      </c>
      <c r="BP614" s="69">
        <f t="shared" si="138"/>
        <v>373.1157359749875</v>
      </c>
      <c r="BQ614" s="69">
        <f t="shared" si="139"/>
        <v>373.1157359749875</v>
      </c>
      <c r="BR614" s="69">
        <f t="shared" si="140"/>
        <v>0</v>
      </c>
      <c r="BS614" s="69">
        <f t="shared" si="141"/>
        <v>550.04703956936737</v>
      </c>
      <c r="BT614" s="69">
        <f t="shared" si="142"/>
        <v>360.85642828531513</v>
      </c>
      <c r="BU614" s="69">
        <f t="shared" si="143"/>
        <v>910.9034678546825</v>
      </c>
      <c r="BV614" s="83">
        <f t="shared" si="131"/>
        <v>0</v>
      </c>
    </row>
    <row r="615" spans="1:74" x14ac:dyDescent="0.25">
      <c r="A615" s="91">
        <v>48</v>
      </c>
      <c r="B615" s="91">
        <v>0</v>
      </c>
      <c r="C615" s="91">
        <v>496401</v>
      </c>
      <c r="D615" s="91">
        <v>497707</v>
      </c>
      <c r="E615" s="63" t="s">
        <v>741</v>
      </c>
      <c r="F615" s="91" t="s">
        <v>761</v>
      </c>
      <c r="G615" s="56"/>
      <c r="H615" s="56"/>
      <c r="I615" s="98">
        <v>0</v>
      </c>
      <c r="J615" s="98">
        <v>0</v>
      </c>
      <c r="K615" s="65">
        <f t="shared" si="144"/>
        <v>0</v>
      </c>
      <c r="L615" s="94">
        <v>0</v>
      </c>
      <c r="M615" s="94">
        <v>0</v>
      </c>
      <c r="N615" s="94">
        <v>0</v>
      </c>
      <c r="O615" s="94">
        <v>0</v>
      </c>
      <c r="P615" s="94">
        <v>0</v>
      </c>
      <c r="Q615" s="94">
        <v>0</v>
      </c>
      <c r="R615" s="98">
        <v>0</v>
      </c>
      <c r="S615" s="98">
        <v>0</v>
      </c>
      <c r="T615" s="94">
        <v>0</v>
      </c>
      <c r="U615" s="94">
        <v>0</v>
      </c>
      <c r="V615" s="94">
        <v>0</v>
      </c>
      <c r="W615" s="94">
        <v>0</v>
      </c>
      <c r="X615" s="94">
        <v>0</v>
      </c>
      <c r="Y615" s="94">
        <v>0</v>
      </c>
      <c r="Z615" s="98">
        <v>0</v>
      </c>
      <c r="AA615" s="98">
        <v>0</v>
      </c>
      <c r="AB615" s="94">
        <v>0</v>
      </c>
      <c r="AC615" s="94">
        <v>0</v>
      </c>
      <c r="AD615" s="94">
        <v>0</v>
      </c>
      <c r="AE615" s="94">
        <v>0</v>
      </c>
      <c r="AF615" s="94">
        <v>0</v>
      </c>
      <c r="AG615" s="94">
        <v>0</v>
      </c>
      <c r="AH615" s="98">
        <v>0</v>
      </c>
      <c r="AI615" s="98">
        <v>0</v>
      </c>
      <c r="AJ615" s="94">
        <v>0</v>
      </c>
      <c r="AK615" s="94">
        <v>0</v>
      </c>
      <c r="AL615" s="94">
        <v>0</v>
      </c>
      <c r="AM615" s="94">
        <v>0</v>
      </c>
      <c r="AN615" s="94">
        <v>0</v>
      </c>
      <c r="AO615" s="94">
        <v>0</v>
      </c>
      <c r="AP615" s="94">
        <v>0</v>
      </c>
      <c r="AQ615" s="94">
        <v>0</v>
      </c>
      <c r="AR615" s="94">
        <v>0</v>
      </c>
      <c r="AS615" s="94">
        <v>0</v>
      </c>
      <c r="AT615" s="94">
        <v>0</v>
      </c>
      <c r="AU615" s="94">
        <v>0</v>
      </c>
      <c r="AV615" s="94">
        <v>0</v>
      </c>
      <c r="AW615" s="94">
        <v>0</v>
      </c>
      <c r="AX615" s="66">
        <v>0</v>
      </c>
      <c r="AY615" s="66">
        <v>0</v>
      </c>
      <c r="AZ615" s="66">
        <v>0</v>
      </c>
      <c r="BA615" s="66">
        <v>0</v>
      </c>
      <c r="BB615" s="66">
        <v>0</v>
      </c>
      <c r="BC615" s="66">
        <v>0</v>
      </c>
      <c r="BD615" s="66">
        <v>0</v>
      </c>
      <c r="BE615" s="67">
        <v>0</v>
      </c>
      <c r="BF615" s="59">
        <f t="shared" si="132"/>
        <v>0</v>
      </c>
      <c r="BG615" s="59"/>
      <c r="BH615" s="59"/>
      <c r="BI615" s="60">
        <f t="shared" si="145"/>
        <v>0</v>
      </c>
      <c r="BJ615" s="59">
        <f t="shared" si="133"/>
        <v>0</v>
      </c>
      <c r="BK615" s="69">
        <f t="shared" si="134"/>
        <v>0</v>
      </c>
      <c r="BL615" s="69">
        <f t="shared" si="134"/>
        <v>0</v>
      </c>
      <c r="BM615" s="69">
        <f t="shared" si="135"/>
        <v>0</v>
      </c>
      <c r="BN615" s="69">
        <f t="shared" si="136"/>
        <v>0</v>
      </c>
      <c r="BO615" s="69">
        <f t="shared" si="137"/>
        <v>0</v>
      </c>
      <c r="BP615" s="69">
        <f t="shared" si="138"/>
        <v>0</v>
      </c>
      <c r="BQ615" s="69">
        <f t="shared" si="139"/>
        <v>0</v>
      </c>
      <c r="BR615" s="69">
        <f t="shared" si="140"/>
        <v>0</v>
      </c>
      <c r="BS615" s="69">
        <f t="shared" si="141"/>
        <v>0</v>
      </c>
      <c r="BT615" s="69">
        <f t="shared" si="142"/>
        <v>0</v>
      </c>
      <c r="BU615" s="69">
        <f t="shared" si="143"/>
        <v>0</v>
      </c>
      <c r="BV615" s="83">
        <f t="shared" si="131"/>
        <v>0</v>
      </c>
    </row>
    <row r="616" spans="1:74" x14ac:dyDescent="0.25">
      <c r="A616" s="91">
        <v>48</v>
      </c>
      <c r="B616" s="91">
        <v>0</v>
      </c>
      <c r="C616" s="91">
        <v>487807</v>
      </c>
      <c r="D616" s="91">
        <v>488000</v>
      </c>
      <c r="E616" s="63" t="s">
        <v>709</v>
      </c>
      <c r="F616" s="91" t="s">
        <v>745</v>
      </c>
      <c r="G616" s="56"/>
      <c r="H616" s="56"/>
      <c r="I616" s="98">
        <v>0</v>
      </c>
      <c r="J616" s="98">
        <v>0</v>
      </c>
      <c r="K616" s="65">
        <f t="shared" si="144"/>
        <v>0</v>
      </c>
      <c r="L616" s="94">
        <v>6016.8</v>
      </c>
      <c r="M616" s="94">
        <v>14578.513000000001</v>
      </c>
      <c r="N616" s="94">
        <v>-6016.8</v>
      </c>
      <c r="O616" s="94">
        <v>-14578.513000000001</v>
      </c>
      <c r="P616" s="94">
        <v>0</v>
      </c>
      <c r="Q616" s="94">
        <v>0</v>
      </c>
      <c r="R616" s="98">
        <v>0</v>
      </c>
      <c r="S616" s="98">
        <v>0</v>
      </c>
      <c r="T616" s="94">
        <v>9773.7150000000001</v>
      </c>
      <c r="U616" s="94">
        <v>16032.527</v>
      </c>
      <c r="V616" s="94">
        <v>-9773.7150000000001</v>
      </c>
      <c r="W616" s="94">
        <v>-16032.527</v>
      </c>
      <c r="X616" s="94">
        <v>0</v>
      </c>
      <c r="Y616" s="94">
        <v>0</v>
      </c>
      <c r="Z616" s="98">
        <v>0</v>
      </c>
      <c r="AA616" s="98">
        <v>0</v>
      </c>
      <c r="AB616" s="94">
        <v>335.79</v>
      </c>
      <c r="AC616" s="94">
        <v>335.66399999999999</v>
      </c>
      <c r="AD616" s="94">
        <v>-335.79</v>
      </c>
      <c r="AE616" s="94">
        <v>-335.66399999999999</v>
      </c>
      <c r="AF616" s="94">
        <v>0</v>
      </c>
      <c r="AG616" s="94">
        <v>0</v>
      </c>
      <c r="AH616" s="98">
        <v>0</v>
      </c>
      <c r="AI616" s="98">
        <v>0</v>
      </c>
      <c r="AJ616" s="94">
        <v>11088.305</v>
      </c>
      <c r="AK616" s="94">
        <v>17243.284</v>
      </c>
      <c r="AL616" s="94">
        <v>-11088.305</v>
      </c>
      <c r="AM616" s="94">
        <v>-17243.284</v>
      </c>
      <c r="AN616" s="94">
        <v>0</v>
      </c>
      <c r="AO616" s="94">
        <v>0</v>
      </c>
      <c r="AP616" s="94">
        <v>0</v>
      </c>
      <c r="AQ616" s="94">
        <v>0</v>
      </c>
      <c r="AR616" s="94">
        <v>465.42</v>
      </c>
      <c r="AS616" s="94">
        <v>763.45</v>
      </c>
      <c r="AT616" s="94">
        <v>-465.42</v>
      </c>
      <c r="AU616" s="94">
        <v>-763.45</v>
      </c>
      <c r="AV616" s="94">
        <v>0</v>
      </c>
      <c r="AW616" s="94">
        <v>0</v>
      </c>
      <c r="AX616" s="66">
        <v>0</v>
      </c>
      <c r="AY616" s="66">
        <v>0</v>
      </c>
      <c r="AZ616" s="66">
        <v>286.51428571428573</v>
      </c>
      <c r="BA616" s="66">
        <v>694.21490476190479</v>
      </c>
      <c r="BB616" s="66">
        <v>-286.51428571428573</v>
      </c>
      <c r="BC616" s="66">
        <v>-694.21490476190479</v>
      </c>
      <c r="BD616" s="66">
        <v>0</v>
      </c>
      <c r="BE616" s="67">
        <v>0</v>
      </c>
      <c r="BF616" s="59">
        <f t="shared" si="132"/>
        <v>0</v>
      </c>
      <c r="BG616" s="59"/>
      <c r="BH616" s="59"/>
      <c r="BI616" s="60">
        <f t="shared" si="145"/>
        <v>0</v>
      </c>
      <c r="BJ616" s="59">
        <f t="shared" si="133"/>
        <v>0</v>
      </c>
      <c r="BK616" s="69">
        <f t="shared" si="134"/>
        <v>0</v>
      </c>
      <c r="BL616" s="69">
        <f t="shared" si="134"/>
        <v>0</v>
      </c>
      <c r="BM616" s="69">
        <f t="shared" si="135"/>
        <v>0</v>
      </c>
      <c r="BN616" s="69">
        <f t="shared" si="136"/>
        <v>0</v>
      </c>
      <c r="BO616" s="69">
        <f t="shared" si="137"/>
        <v>0</v>
      </c>
      <c r="BP616" s="69">
        <f t="shared" si="138"/>
        <v>0</v>
      </c>
      <c r="BQ616" s="69">
        <f t="shared" si="139"/>
        <v>0</v>
      </c>
      <c r="BR616" s="69">
        <f t="shared" si="140"/>
        <v>0</v>
      </c>
      <c r="BS616" s="69">
        <f t="shared" si="141"/>
        <v>0</v>
      </c>
      <c r="BT616" s="69">
        <f t="shared" si="142"/>
        <v>0</v>
      </c>
      <c r="BU616" s="69">
        <f t="shared" si="143"/>
        <v>0</v>
      </c>
      <c r="BV616" s="83">
        <f t="shared" si="131"/>
        <v>0</v>
      </c>
    </row>
    <row r="617" spans="1:74" x14ac:dyDescent="0.25">
      <c r="A617" s="91">
        <v>48</v>
      </c>
      <c r="B617" s="91">
        <v>0</v>
      </c>
      <c r="C617" s="91">
        <v>496401</v>
      </c>
      <c r="D617" s="91">
        <v>491605</v>
      </c>
      <c r="E617" s="63" t="s">
        <v>741</v>
      </c>
      <c r="F617" s="91" t="s">
        <v>751</v>
      </c>
      <c r="G617" s="56"/>
      <c r="H617" s="56"/>
      <c r="I617" s="98">
        <v>0</v>
      </c>
      <c r="J617" s="98">
        <v>0</v>
      </c>
      <c r="K617" s="65">
        <f t="shared" si="144"/>
        <v>0</v>
      </c>
      <c r="L617" s="94">
        <v>0</v>
      </c>
      <c r="M617" s="94">
        <v>0</v>
      </c>
      <c r="N617" s="94">
        <v>0</v>
      </c>
      <c r="O617" s="94">
        <v>0</v>
      </c>
      <c r="P617" s="94">
        <v>0</v>
      </c>
      <c r="Q617" s="94">
        <v>0</v>
      </c>
      <c r="R617" s="98">
        <v>0</v>
      </c>
      <c r="S617" s="98">
        <v>0</v>
      </c>
      <c r="T617" s="94">
        <v>0</v>
      </c>
      <c r="U617" s="94">
        <v>0</v>
      </c>
      <c r="V617" s="94">
        <v>0</v>
      </c>
      <c r="W617" s="94">
        <v>0</v>
      </c>
      <c r="X617" s="94">
        <v>0</v>
      </c>
      <c r="Y617" s="94">
        <v>0</v>
      </c>
      <c r="Z617" s="98">
        <v>0</v>
      </c>
      <c r="AA617" s="98">
        <v>0</v>
      </c>
      <c r="AB617" s="94">
        <v>0</v>
      </c>
      <c r="AC617" s="94">
        <v>0</v>
      </c>
      <c r="AD617" s="94">
        <v>0</v>
      </c>
      <c r="AE617" s="94">
        <v>0</v>
      </c>
      <c r="AF617" s="94">
        <v>0</v>
      </c>
      <c r="AG617" s="94">
        <v>0</v>
      </c>
      <c r="AH617" s="98">
        <v>6.4960000000000004</v>
      </c>
      <c r="AI617" s="98">
        <v>120.96</v>
      </c>
      <c r="AJ617" s="94">
        <v>164.88399999999999</v>
      </c>
      <c r="AK617" s="94">
        <v>2649.8560000000002</v>
      </c>
      <c r="AL617" s="94">
        <v>-158.38800000000001</v>
      </c>
      <c r="AM617" s="94">
        <v>-2528.8960000000002</v>
      </c>
      <c r="AN617" s="94">
        <v>3.94</v>
      </c>
      <c r="AO617" s="94">
        <v>4.5599999999999996</v>
      </c>
      <c r="AP617" s="94">
        <v>0</v>
      </c>
      <c r="AQ617" s="94">
        <v>0</v>
      </c>
      <c r="AR617" s="94">
        <v>0</v>
      </c>
      <c r="AS617" s="94">
        <v>0</v>
      </c>
      <c r="AT617" s="94">
        <v>0</v>
      </c>
      <c r="AU617" s="94">
        <v>0</v>
      </c>
      <c r="AV617" s="94">
        <v>0</v>
      </c>
      <c r="AW617" s="94">
        <v>0</v>
      </c>
      <c r="AX617" s="66">
        <v>0</v>
      </c>
      <c r="AY617" s="66">
        <v>0</v>
      </c>
      <c r="AZ617" s="66">
        <v>0</v>
      </c>
      <c r="BA617" s="66">
        <v>0</v>
      </c>
      <c r="BB617" s="66">
        <v>0</v>
      </c>
      <c r="BC617" s="66">
        <v>0</v>
      </c>
      <c r="BD617" s="66">
        <v>0</v>
      </c>
      <c r="BE617" s="67">
        <v>0</v>
      </c>
      <c r="BF617" s="59">
        <f t="shared" si="132"/>
        <v>0</v>
      </c>
      <c r="BG617" s="59"/>
      <c r="BH617" s="59"/>
      <c r="BI617" s="60">
        <f t="shared" si="145"/>
        <v>0</v>
      </c>
      <c r="BJ617" s="59">
        <f t="shared" si="133"/>
        <v>0</v>
      </c>
      <c r="BK617" s="69">
        <f t="shared" si="134"/>
        <v>0</v>
      </c>
      <c r="BL617" s="69">
        <f t="shared" si="134"/>
        <v>0</v>
      </c>
      <c r="BM617" s="69">
        <f t="shared" si="135"/>
        <v>0</v>
      </c>
      <c r="BN617" s="69">
        <f t="shared" si="136"/>
        <v>0</v>
      </c>
      <c r="BO617" s="69">
        <f t="shared" si="137"/>
        <v>0</v>
      </c>
      <c r="BP617" s="69">
        <f t="shared" si="138"/>
        <v>0</v>
      </c>
      <c r="BQ617" s="69">
        <f t="shared" si="139"/>
        <v>0</v>
      </c>
      <c r="BR617" s="69">
        <f t="shared" si="140"/>
        <v>0</v>
      </c>
      <c r="BS617" s="69">
        <f t="shared" si="141"/>
        <v>0</v>
      </c>
      <c r="BT617" s="69">
        <f t="shared" si="142"/>
        <v>0</v>
      </c>
      <c r="BU617" s="69">
        <f t="shared" si="143"/>
        <v>0</v>
      </c>
      <c r="BV617" s="83">
        <f t="shared" si="131"/>
        <v>0</v>
      </c>
    </row>
    <row r="618" spans="1:74" x14ac:dyDescent="0.25">
      <c r="A618" s="91">
        <v>48</v>
      </c>
      <c r="B618" s="91">
        <v>0</v>
      </c>
      <c r="C618" s="91">
        <v>493901</v>
      </c>
      <c r="D618" s="91">
        <v>494001</v>
      </c>
      <c r="E618" s="63" t="s">
        <v>701</v>
      </c>
      <c r="F618" s="91" t="s">
        <v>732</v>
      </c>
      <c r="G618" s="56"/>
      <c r="H618" s="56"/>
      <c r="I618" s="98">
        <v>0</v>
      </c>
      <c r="J618" s="98">
        <v>0</v>
      </c>
      <c r="K618" s="65">
        <f t="shared" si="144"/>
        <v>0</v>
      </c>
      <c r="L618" s="94">
        <v>0</v>
      </c>
      <c r="M618" s="94">
        <v>0</v>
      </c>
      <c r="N618" s="94">
        <v>0</v>
      </c>
      <c r="O618" s="94">
        <v>0</v>
      </c>
      <c r="P618" s="94">
        <v>0</v>
      </c>
      <c r="Q618" s="94">
        <v>0</v>
      </c>
      <c r="R618" s="98">
        <v>0</v>
      </c>
      <c r="S618" s="98">
        <v>0</v>
      </c>
      <c r="T618" s="94">
        <v>0</v>
      </c>
      <c r="U618" s="94">
        <v>0</v>
      </c>
      <c r="V618" s="94">
        <v>0</v>
      </c>
      <c r="W618" s="94">
        <v>0</v>
      </c>
      <c r="X618" s="94">
        <v>0</v>
      </c>
      <c r="Y618" s="94">
        <v>0</v>
      </c>
      <c r="Z618" s="98">
        <v>0</v>
      </c>
      <c r="AA618" s="98">
        <v>0</v>
      </c>
      <c r="AB618" s="94">
        <v>0</v>
      </c>
      <c r="AC618" s="94">
        <v>0</v>
      </c>
      <c r="AD618" s="94">
        <v>0</v>
      </c>
      <c r="AE618" s="94">
        <v>0</v>
      </c>
      <c r="AF618" s="94">
        <v>0</v>
      </c>
      <c r="AG618" s="94">
        <v>0</v>
      </c>
      <c r="AH618" s="98">
        <v>0</v>
      </c>
      <c r="AI618" s="98">
        <v>0</v>
      </c>
      <c r="AJ618" s="94">
        <v>0</v>
      </c>
      <c r="AK618" s="94">
        <v>0</v>
      </c>
      <c r="AL618" s="94">
        <v>0</v>
      </c>
      <c r="AM618" s="94">
        <v>0</v>
      </c>
      <c r="AN618" s="94">
        <v>0</v>
      </c>
      <c r="AO618" s="94">
        <v>0</v>
      </c>
      <c r="AP618" s="94">
        <v>0</v>
      </c>
      <c r="AQ618" s="94">
        <v>0</v>
      </c>
      <c r="AR618" s="94">
        <v>0</v>
      </c>
      <c r="AS618" s="94">
        <v>0</v>
      </c>
      <c r="AT618" s="94">
        <v>0</v>
      </c>
      <c r="AU618" s="94">
        <v>0</v>
      </c>
      <c r="AV618" s="94">
        <v>0</v>
      </c>
      <c r="AW618" s="94">
        <v>0</v>
      </c>
      <c r="AX618" s="66">
        <v>0</v>
      </c>
      <c r="AY618" s="66">
        <v>0</v>
      </c>
      <c r="AZ618" s="66">
        <v>0</v>
      </c>
      <c r="BA618" s="66">
        <v>0</v>
      </c>
      <c r="BB618" s="66">
        <v>0</v>
      </c>
      <c r="BC618" s="66">
        <v>0</v>
      </c>
      <c r="BD618" s="66">
        <v>0</v>
      </c>
      <c r="BE618" s="67">
        <v>0</v>
      </c>
      <c r="BF618" s="59">
        <f t="shared" si="132"/>
        <v>0</v>
      </c>
      <c r="BG618" s="59"/>
      <c r="BH618" s="59"/>
      <c r="BI618" s="60">
        <f t="shared" si="145"/>
        <v>0</v>
      </c>
      <c r="BJ618" s="59">
        <f t="shared" si="133"/>
        <v>0</v>
      </c>
      <c r="BK618" s="69">
        <f t="shared" si="134"/>
        <v>0</v>
      </c>
      <c r="BL618" s="69">
        <f t="shared" si="134"/>
        <v>0</v>
      </c>
      <c r="BM618" s="69">
        <f t="shared" si="135"/>
        <v>0</v>
      </c>
      <c r="BN618" s="69">
        <f t="shared" si="136"/>
        <v>0</v>
      </c>
      <c r="BO618" s="69">
        <f t="shared" si="137"/>
        <v>0</v>
      </c>
      <c r="BP618" s="69">
        <f t="shared" si="138"/>
        <v>0</v>
      </c>
      <c r="BQ618" s="69">
        <f t="shared" si="139"/>
        <v>0</v>
      </c>
      <c r="BR618" s="69">
        <f t="shared" si="140"/>
        <v>0</v>
      </c>
      <c r="BS618" s="69">
        <f t="shared" si="141"/>
        <v>0</v>
      </c>
      <c r="BT618" s="69">
        <f t="shared" si="142"/>
        <v>0</v>
      </c>
      <c r="BU618" s="69">
        <f t="shared" si="143"/>
        <v>0</v>
      </c>
      <c r="BV618" s="83">
        <f t="shared" si="131"/>
        <v>0</v>
      </c>
    </row>
    <row r="619" spans="1:74" x14ac:dyDescent="0.25">
      <c r="A619" s="91">
        <v>48</v>
      </c>
      <c r="B619" s="91">
        <v>0</v>
      </c>
      <c r="C619" s="91">
        <v>487807</v>
      </c>
      <c r="D619" s="91">
        <v>503802</v>
      </c>
      <c r="E619" s="63" t="s">
        <v>709</v>
      </c>
      <c r="F619" s="91" t="s">
        <v>762</v>
      </c>
      <c r="G619" s="56"/>
      <c r="H619" s="56"/>
      <c r="I619" s="98">
        <v>0</v>
      </c>
      <c r="J619" s="98">
        <v>0</v>
      </c>
      <c r="K619" s="65">
        <f t="shared" si="144"/>
        <v>0</v>
      </c>
      <c r="L619" s="94">
        <v>5939.1779999999999</v>
      </c>
      <c r="M619" s="94">
        <v>17865.351999999999</v>
      </c>
      <c r="N619" s="94">
        <v>-5939.1779999999999</v>
      </c>
      <c r="O619" s="94">
        <v>-17865.351999999999</v>
      </c>
      <c r="P619" s="94">
        <v>0</v>
      </c>
      <c r="Q619" s="94">
        <v>0</v>
      </c>
      <c r="R619" s="98">
        <v>0</v>
      </c>
      <c r="S619" s="98">
        <v>0</v>
      </c>
      <c r="T619" s="94">
        <v>10168.144</v>
      </c>
      <c r="U619" s="94">
        <v>20282.802</v>
      </c>
      <c r="V619" s="94">
        <v>-10168.144</v>
      </c>
      <c r="W619" s="94">
        <v>-20282.802</v>
      </c>
      <c r="X619" s="94">
        <v>0</v>
      </c>
      <c r="Y619" s="94">
        <v>0</v>
      </c>
      <c r="Z619" s="98">
        <v>0</v>
      </c>
      <c r="AA619" s="98">
        <v>0</v>
      </c>
      <c r="AB619" s="94">
        <v>173.46</v>
      </c>
      <c r="AC619" s="94">
        <v>173.46</v>
      </c>
      <c r="AD619" s="94">
        <v>-173.46</v>
      </c>
      <c r="AE619" s="94">
        <v>-173.46</v>
      </c>
      <c r="AF619" s="94">
        <v>0</v>
      </c>
      <c r="AG619" s="94">
        <v>0</v>
      </c>
      <c r="AH619" s="98">
        <v>0</v>
      </c>
      <c r="AI619" s="98">
        <v>0</v>
      </c>
      <c r="AJ619" s="94">
        <v>14888.189</v>
      </c>
      <c r="AK619" s="94">
        <v>23127.542000000001</v>
      </c>
      <c r="AL619" s="94">
        <v>-14888.189</v>
      </c>
      <c r="AM619" s="94">
        <v>-23127.542000000001</v>
      </c>
      <c r="AN619" s="94">
        <v>0</v>
      </c>
      <c r="AO619" s="94">
        <v>0</v>
      </c>
      <c r="AP619" s="94">
        <v>0</v>
      </c>
      <c r="AQ619" s="94">
        <v>0</v>
      </c>
      <c r="AR619" s="94">
        <v>207.51</v>
      </c>
      <c r="AS619" s="94">
        <v>413.93</v>
      </c>
      <c r="AT619" s="94">
        <v>-207.51</v>
      </c>
      <c r="AU619" s="94">
        <v>-413.93</v>
      </c>
      <c r="AV619" s="94">
        <v>0</v>
      </c>
      <c r="AW619" s="94">
        <v>0</v>
      </c>
      <c r="AX619" s="66">
        <v>0</v>
      </c>
      <c r="AY619" s="66">
        <v>0</v>
      </c>
      <c r="AZ619" s="66">
        <v>121.20771428571429</v>
      </c>
      <c r="BA619" s="66">
        <v>364.59902040816326</v>
      </c>
      <c r="BB619" s="66">
        <v>-121.20771428571429</v>
      </c>
      <c r="BC619" s="66">
        <v>-364.59902040816326</v>
      </c>
      <c r="BD619" s="66">
        <v>0</v>
      </c>
      <c r="BE619" s="67">
        <v>0</v>
      </c>
      <c r="BF619" s="59">
        <f t="shared" si="132"/>
        <v>0</v>
      </c>
      <c r="BG619" s="59"/>
      <c r="BH619" s="59"/>
      <c r="BI619" s="60">
        <f>K619*$BI$770</f>
        <v>0</v>
      </c>
      <c r="BJ619" s="59">
        <f t="shared" si="133"/>
        <v>0</v>
      </c>
      <c r="BK619" s="69">
        <f t="shared" si="134"/>
        <v>0</v>
      </c>
      <c r="BL619" s="69">
        <f t="shared" si="134"/>
        <v>0</v>
      </c>
      <c r="BM619" s="69">
        <f t="shared" si="135"/>
        <v>0</v>
      </c>
      <c r="BN619" s="69">
        <f t="shared" si="136"/>
        <v>0</v>
      </c>
      <c r="BO619" s="69">
        <f t="shared" si="137"/>
        <v>0</v>
      </c>
      <c r="BP619" s="69">
        <f t="shared" si="138"/>
        <v>0</v>
      </c>
      <c r="BQ619" s="69">
        <f t="shared" si="139"/>
        <v>0</v>
      </c>
      <c r="BR619" s="69">
        <f t="shared" si="140"/>
        <v>0</v>
      </c>
      <c r="BS619" s="69">
        <f t="shared" si="141"/>
        <v>0</v>
      </c>
      <c r="BT619" s="69">
        <f t="shared" si="142"/>
        <v>0</v>
      </c>
      <c r="BU619" s="69">
        <f t="shared" si="143"/>
        <v>0</v>
      </c>
      <c r="BV619" s="83">
        <f t="shared" si="131"/>
        <v>0</v>
      </c>
    </row>
    <row r="620" spans="1:74" x14ac:dyDescent="0.25">
      <c r="A620" s="91">
        <v>48</v>
      </c>
      <c r="B620" s="91">
        <v>0</v>
      </c>
      <c r="C620" s="91">
        <v>495004</v>
      </c>
      <c r="D620" s="91">
        <v>490000</v>
      </c>
      <c r="E620" s="63" t="s">
        <v>735</v>
      </c>
      <c r="F620" s="91" t="s">
        <v>733</v>
      </c>
      <c r="G620" s="56"/>
      <c r="H620" s="56"/>
      <c r="I620" s="98">
        <v>18649.651000000002</v>
      </c>
      <c r="J620" s="98">
        <v>15177.384</v>
      </c>
      <c r="K620" s="65">
        <f t="shared" si="144"/>
        <v>33827.035000000003</v>
      </c>
      <c r="L620" s="94">
        <v>98798.214999999997</v>
      </c>
      <c r="M620" s="94">
        <v>64971.182000000001</v>
      </c>
      <c r="N620" s="94">
        <v>-80148.563999999998</v>
      </c>
      <c r="O620" s="94">
        <v>-49793.798000000003</v>
      </c>
      <c r="P620" s="94">
        <v>18.88</v>
      </c>
      <c r="Q620" s="94">
        <v>23.36</v>
      </c>
      <c r="R620" s="98">
        <v>28566.605</v>
      </c>
      <c r="S620" s="98">
        <v>25345.871999999999</v>
      </c>
      <c r="T620" s="94">
        <v>151176.976</v>
      </c>
      <c r="U620" s="94">
        <v>118609.455</v>
      </c>
      <c r="V620" s="94">
        <v>-122610.371</v>
      </c>
      <c r="W620" s="94">
        <v>-93263.582999999999</v>
      </c>
      <c r="X620" s="94">
        <v>18.899999999999999</v>
      </c>
      <c r="Y620" s="94">
        <v>21.37</v>
      </c>
      <c r="Z620" s="98">
        <v>508.00799999999998</v>
      </c>
      <c r="AA620" s="98">
        <v>509.32799999999997</v>
      </c>
      <c r="AB620" s="94">
        <v>634.48800000000006</v>
      </c>
      <c r="AC620" s="94">
        <v>635.42399999999998</v>
      </c>
      <c r="AD620" s="94">
        <v>-126.48</v>
      </c>
      <c r="AE620" s="94">
        <v>-126.096</v>
      </c>
      <c r="AF620" s="94">
        <v>80.069999999999993</v>
      </c>
      <c r="AG620" s="94">
        <v>80.16</v>
      </c>
      <c r="AH620" s="98">
        <v>29770.153999999999</v>
      </c>
      <c r="AI620" s="98">
        <v>26358.055</v>
      </c>
      <c r="AJ620" s="94">
        <v>155882.10800000001</v>
      </c>
      <c r="AK620" s="94">
        <v>122949.34600000001</v>
      </c>
      <c r="AL620" s="94">
        <v>-126111.954</v>
      </c>
      <c r="AM620" s="94">
        <v>-96591.290999999997</v>
      </c>
      <c r="AN620" s="94">
        <v>19.100000000000001</v>
      </c>
      <c r="AO620" s="94">
        <v>21.44</v>
      </c>
      <c r="AP620" s="94">
        <v>1190.28</v>
      </c>
      <c r="AQ620" s="94">
        <v>1056.08</v>
      </c>
      <c r="AR620" s="94">
        <v>6299.04</v>
      </c>
      <c r="AS620" s="94">
        <v>4942.0600000000004</v>
      </c>
      <c r="AT620" s="94">
        <v>-5108.76</v>
      </c>
      <c r="AU620" s="94">
        <v>-3885.98</v>
      </c>
      <c r="AV620" s="94">
        <v>18.899999999999999</v>
      </c>
      <c r="AW620" s="94">
        <v>21.37</v>
      </c>
      <c r="AX620" s="66">
        <v>777.0687916666667</v>
      </c>
      <c r="AY620" s="66">
        <v>632.39099999999996</v>
      </c>
      <c r="AZ620" s="66">
        <v>4116.5922916666668</v>
      </c>
      <c r="BA620" s="66">
        <v>2707.1325833333335</v>
      </c>
      <c r="BB620" s="66">
        <v>-3339.5235000000002</v>
      </c>
      <c r="BC620" s="66">
        <v>-2074.7415833333334</v>
      </c>
      <c r="BD620" s="66">
        <v>18.876506017846577</v>
      </c>
      <c r="BE620" s="67">
        <v>23.360178363385785</v>
      </c>
      <c r="BF620" s="59">
        <f t="shared" si="132"/>
        <v>0</v>
      </c>
      <c r="BG620" s="59"/>
      <c r="BH620" s="59"/>
      <c r="BI620" s="60">
        <f t="shared" si="145"/>
        <v>12569.459846268772</v>
      </c>
      <c r="BJ620" s="59">
        <f t="shared" si="133"/>
        <v>12569.459846268772</v>
      </c>
      <c r="BK620" s="69">
        <f t="shared" si="134"/>
        <v>6929.8429315908488</v>
      </c>
      <c r="BL620" s="69">
        <f t="shared" si="134"/>
        <v>5639.616914677923</v>
      </c>
      <c r="BM620" s="69">
        <f t="shared" si="135"/>
        <v>3522.7949662333403</v>
      </c>
      <c r="BN620" s="69">
        <f t="shared" si="136"/>
        <v>3522.7949662333403</v>
      </c>
      <c r="BO620" s="69">
        <f t="shared" si="137"/>
        <v>0</v>
      </c>
      <c r="BP620" s="69">
        <f t="shared" si="138"/>
        <v>2866.9068367976661</v>
      </c>
      <c r="BQ620" s="69">
        <f t="shared" si="139"/>
        <v>2866.9068367976661</v>
      </c>
      <c r="BR620" s="69">
        <f t="shared" si="140"/>
        <v>0</v>
      </c>
      <c r="BS620" s="69">
        <f t="shared" si="141"/>
        <v>3407.0479653575085</v>
      </c>
      <c r="BT620" s="69">
        <f t="shared" si="142"/>
        <v>2772.7100778802569</v>
      </c>
      <c r="BU620" s="69">
        <f t="shared" si="143"/>
        <v>6179.7580432377654</v>
      </c>
      <c r="BV620" s="83">
        <f t="shared" si="131"/>
        <v>0</v>
      </c>
    </row>
    <row r="621" spans="1:74" x14ac:dyDescent="0.25">
      <c r="A621" s="91">
        <v>48</v>
      </c>
      <c r="B621" s="91">
        <v>0</v>
      </c>
      <c r="C621" s="91">
        <v>490814</v>
      </c>
      <c r="D621" s="91">
        <v>491200</v>
      </c>
      <c r="E621" s="63" t="s">
        <v>715</v>
      </c>
      <c r="F621" s="91" t="s">
        <v>749</v>
      </c>
      <c r="G621" s="56"/>
      <c r="H621" s="56"/>
      <c r="I621" s="98">
        <v>2571.328</v>
      </c>
      <c r="J621" s="98">
        <v>2922.38</v>
      </c>
      <c r="K621" s="65">
        <f t="shared" si="144"/>
        <v>5493.7080000000005</v>
      </c>
      <c r="L621" s="94">
        <v>72661.081999999995</v>
      </c>
      <c r="M621" s="94">
        <v>74305.786999999997</v>
      </c>
      <c r="N621" s="94">
        <v>-70089.754000000001</v>
      </c>
      <c r="O621" s="94">
        <v>-71383.407000000007</v>
      </c>
      <c r="P621" s="94">
        <v>3.54</v>
      </c>
      <c r="Q621" s="94">
        <v>3.93</v>
      </c>
      <c r="R621" s="98">
        <v>4068.7020000000002</v>
      </c>
      <c r="S621" s="98">
        <v>4354.9799999999996</v>
      </c>
      <c r="T621" s="94">
        <v>99446.303</v>
      </c>
      <c r="U621" s="94">
        <v>95846.65</v>
      </c>
      <c r="V621" s="94">
        <v>-95377.600999999995</v>
      </c>
      <c r="W621" s="94">
        <v>-91491.67</v>
      </c>
      <c r="X621" s="94">
        <v>4.09</v>
      </c>
      <c r="Y621" s="94">
        <v>4.54</v>
      </c>
      <c r="Z621" s="98">
        <v>0</v>
      </c>
      <c r="AA621" s="98">
        <v>0</v>
      </c>
      <c r="AB621" s="94">
        <v>0</v>
      </c>
      <c r="AC621" s="94">
        <v>0</v>
      </c>
      <c r="AD621" s="94">
        <v>0</v>
      </c>
      <c r="AE621" s="94">
        <v>0</v>
      </c>
      <c r="AF621" s="94">
        <v>0</v>
      </c>
      <c r="AG621" s="94">
        <v>0</v>
      </c>
      <c r="AH621" s="98">
        <v>4429.5479999999998</v>
      </c>
      <c r="AI621" s="98">
        <v>4708.9759999999997</v>
      </c>
      <c r="AJ621" s="94">
        <v>100839.65300000001</v>
      </c>
      <c r="AK621" s="94">
        <v>97506.47</v>
      </c>
      <c r="AL621" s="94">
        <v>-96410.104999999996</v>
      </c>
      <c r="AM621" s="94">
        <v>-92797.494000000006</v>
      </c>
      <c r="AN621" s="94">
        <v>4.3899999999999997</v>
      </c>
      <c r="AO621" s="94">
        <v>4.83</v>
      </c>
      <c r="AP621" s="94">
        <v>109.96</v>
      </c>
      <c r="AQ621" s="94">
        <v>9.9700000000000006</v>
      </c>
      <c r="AR621" s="94">
        <v>2687.74</v>
      </c>
      <c r="AS621" s="94">
        <v>219.33</v>
      </c>
      <c r="AT621" s="94">
        <v>-2577.7800000000002</v>
      </c>
      <c r="AU621" s="94">
        <v>-209.36</v>
      </c>
      <c r="AV621" s="94">
        <v>4.09</v>
      </c>
      <c r="AW621" s="94">
        <v>4.55</v>
      </c>
      <c r="AX621" s="66">
        <v>69.495351351351346</v>
      </c>
      <c r="AY621" s="66">
        <v>6.6873684210526321</v>
      </c>
      <c r="AZ621" s="66">
        <v>1963.8130270270269</v>
      </c>
      <c r="BA621" s="66">
        <v>170.03612585812357</v>
      </c>
      <c r="BB621" s="66">
        <v>-1894.3176756756757</v>
      </c>
      <c r="BC621" s="66">
        <v>-163.34875743707093</v>
      </c>
      <c r="BD621" s="66">
        <v>3.5387967385346673</v>
      </c>
      <c r="BE621" s="67">
        <v>3.9329103667255421</v>
      </c>
      <c r="BF621" s="59">
        <f t="shared" si="132"/>
        <v>0</v>
      </c>
      <c r="BG621" s="59"/>
      <c r="BH621" s="59"/>
      <c r="BI621" s="60">
        <f t="shared" si="145"/>
        <v>2041.3536720887753</v>
      </c>
      <c r="BJ621" s="59">
        <f t="shared" si="133"/>
        <v>2041.3536720887753</v>
      </c>
      <c r="BK621" s="69">
        <f t="shared" si="134"/>
        <v>955.45483213608838</v>
      </c>
      <c r="BL621" s="69">
        <f t="shared" si="134"/>
        <v>1085.8988399526868</v>
      </c>
      <c r="BM621" s="69">
        <f t="shared" si="135"/>
        <v>485.70674780642497</v>
      </c>
      <c r="BN621" s="69">
        <f t="shared" si="136"/>
        <v>485.70674780642497</v>
      </c>
      <c r="BO621" s="69">
        <f t="shared" si="137"/>
        <v>0</v>
      </c>
      <c r="BP621" s="69">
        <f t="shared" si="138"/>
        <v>552.01813446380243</v>
      </c>
      <c r="BQ621" s="69">
        <f t="shared" si="139"/>
        <v>552.01813446380243</v>
      </c>
      <c r="BR621" s="69">
        <f t="shared" si="140"/>
        <v>0</v>
      </c>
      <c r="BS621" s="69">
        <f t="shared" si="141"/>
        <v>469.74808432966341</v>
      </c>
      <c r="BT621" s="69">
        <f t="shared" si="142"/>
        <v>533.88070548888436</v>
      </c>
      <c r="BU621" s="69">
        <f t="shared" si="143"/>
        <v>1003.6287898185478</v>
      </c>
      <c r="BV621" s="83">
        <f t="shared" si="131"/>
        <v>0</v>
      </c>
    </row>
    <row r="622" spans="1:74" ht="15" customHeight="1" x14ac:dyDescent="0.25">
      <c r="A622" s="91">
        <v>48</v>
      </c>
      <c r="B622" s="91">
        <v>0</v>
      </c>
      <c r="C622" s="91">
        <v>490602</v>
      </c>
      <c r="D622" s="91">
        <v>490509</v>
      </c>
      <c r="E622" s="117" t="s">
        <v>763</v>
      </c>
      <c r="F622" s="118" t="s">
        <v>736</v>
      </c>
      <c r="G622" s="56"/>
      <c r="H622" s="56"/>
      <c r="I622" s="98">
        <v>0</v>
      </c>
      <c r="J622" s="98">
        <v>0</v>
      </c>
      <c r="K622" s="65">
        <f t="shared" si="144"/>
        <v>0</v>
      </c>
      <c r="L622" s="94">
        <v>0</v>
      </c>
      <c r="M622" s="94">
        <v>0</v>
      </c>
      <c r="N622" s="94">
        <v>0</v>
      </c>
      <c r="O622" s="94">
        <v>0</v>
      </c>
      <c r="P622" s="94">
        <v>0</v>
      </c>
      <c r="Q622" s="94">
        <v>0</v>
      </c>
      <c r="R622" s="98">
        <v>0</v>
      </c>
      <c r="S622" s="98">
        <v>0</v>
      </c>
      <c r="T622" s="94">
        <v>0</v>
      </c>
      <c r="U622" s="94">
        <v>0</v>
      </c>
      <c r="V622" s="94">
        <v>0</v>
      </c>
      <c r="W622" s="94">
        <v>0</v>
      </c>
      <c r="X622" s="94">
        <v>0</v>
      </c>
      <c r="Y622" s="94">
        <v>0</v>
      </c>
      <c r="Z622" s="98">
        <v>0</v>
      </c>
      <c r="AA622" s="98">
        <v>0</v>
      </c>
      <c r="AB622" s="94">
        <v>0</v>
      </c>
      <c r="AC622" s="94">
        <v>0</v>
      </c>
      <c r="AD622" s="94">
        <v>0</v>
      </c>
      <c r="AE622" s="94">
        <v>0</v>
      </c>
      <c r="AF622" s="94">
        <v>0</v>
      </c>
      <c r="AG622" s="94">
        <v>0</v>
      </c>
      <c r="AH622" s="98">
        <v>2529.7800000000002</v>
      </c>
      <c r="AI622" s="98">
        <v>7845.6120000000001</v>
      </c>
      <c r="AJ622" s="94">
        <v>8603.2440000000006</v>
      </c>
      <c r="AK622" s="94">
        <v>26538.617999999999</v>
      </c>
      <c r="AL622" s="94">
        <v>-6073.4639999999999</v>
      </c>
      <c r="AM622" s="94">
        <v>-18693.006000000001</v>
      </c>
      <c r="AN622" s="94">
        <v>29.4</v>
      </c>
      <c r="AO622" s="94">
        <v>29.56</v>
      </c>
      <c r="AP622" s="94">
        <v>0</v>
      </c>
      <c r="AQ622" s="94">
        <v>0</v>
      </c>
      <c r="AR622" s="94">
        <v>0</v>
      </c>
      <c r="AS622" s="94">
        <v>0</v>
      </c>
      <c r="AT622" s="94">
        <v>0</v>
      </c>
      <c r="AU622" s="94">
        <v>0</v>
      </c>
      <c r="AV622" s="94">
        <v>0</v>
      </c>
      <c r="AW622" s="94">
        <v>0</v>
      </c>
      <c r="AX622" s="66">
        <v>0</v>
      </c>
      <c r="AY622" s="66">
        <v>0</v>
      </c>
      <c r="AZ622" s="66">
        <v>0</v>
      </c>
      <c r="BA622" s="66">
        <v>0</v>
      </c>
      <c r="BB622" s="66">
        <v>0</v>
      </c>
      <c r="BC622" s="66">
        <v>0</v>
      </c>
      <c r="BD622" s="66">
        <v>0</v>
      </c>
      <c r="BE622" s="67">
        <v>0</v>
      </c>
      <c r="BF622" s="59">
        <f t="shared" si="132"/>
        <v>0</v>
      </c>
      <c r="BG622" s="59"/>
      <c r="BH622" s="59"/>
      <c r="BI622" s="60">
        <f t="shared" si="145"/>
        <v>0</v>
      </c>
      <c r="BJ622" s="59">
        <f t="shared" si="133"/>
        <v>0</v>
      </c>
      <c r="BK622" s="69">
        <f t="shared" si="134"/>
        <v>0</v>
      </c>
      <c r="BL622" s="69">
        <f t="shared" si="134"/>
        <v>0</v>
      </c>
      <c r="BM622" s="69">
        <f t="shared" si="135"/>
        <v>0</v>
      </c>
      <c r="BN622" s="69">
        <f t="shared" si="136"/>
        <v>0</v>
      </c>
      <c r="BO622" s="69">
        <f t="shared" si="137"/>
        <v>0</v>
      </c>
      <c r="BP622" s="69">
        <f t="shared" si="138"/>
        <v>0</v>
      </c>
      <c r="BQ622" s="69">
        <f t="shared" si="139"/>
        <v>0</v>
      </c>
      <c r="BR622" s="69">
        <f t="shared" si="140"/>
        <v>0</v>
      </c>
      <c r="BS622" s="69">
        <f t="shared" si="141"/>
        <v>0</v>
      </c>
      <c r="BT622" s="69">
        <f t="shared" si="142"/>
        <v>0</v>
      </c>
      <c r="BU622" s="69">
        <f t="shared" si="143"/>
        <v>0</v>
      </c>
      <c r="BV622" s="83">
        <f t="shared" si="131"/>
        <v>0</v>
      </c>
    </row>
    <row r="623" spans="1:74" x14ac:dyDescent="0.25">
      <c r="A623" s="91">
        <v>48</v>
      </c>
      <c r="B623" s="91">
        <v>0</v>
      </c>
      <c r="C623" s="91">
        <v>488706</v>
      </c>
      <c r="D623" s="91">
        <v>488104</v>
      </c>
      <c r="E623" s="63" t="s">
        <v>729</v>
      </c>
      <c r="F623" s="91" t="s">
        <v>752</v>
      </c>
      <c r="G623" s="56"/>
      <c r="H623" s="56"/>
      <c r="I623" s="98">
        <v>0</v>
      </c>
      <c r="J623" s="98">
        <v>0</v>
      </c>
      <c r="K623" s="65">
        <f t="shared" si="144"/>
        <v>0</v>
      </c>
      <c r="L623" s="94">
        <v>10763.648999999999</v>
      </c>
      <c r="M623" s="94">
        <v>13932.084000000001</v>
      </c>
      <c r="N623" s="94">
        <v>-10763.648999999999</v>
      </c>
      <c r="O623" s="94">
        <v>-13932.084000000001</v>
      </c>
      <c r="P623" s="94">
        <v>0</v>
      </c>
      <c r="Q623" s="94">
        <v>0</v>
      </c>
      <c r="R623" s="98">
        <v>0</v>
      </c>
      <c r="S623" s="98">
        <v>0</v>
      </c>
      <c r="T623" s="94">
        <v>17964.364000000001</v>
      </c>
      <c r="U623" s="94">
        <v>20617.482</v>
      </c>
      <c r="V623" s="94">
        <v>-17964.364000000001</v>
      </c>
      <c r="W623" s="94">
        <v>-20617.482</v>
      </c>
      <c r="X623" s="94">
        <v>0</v>
      </c>
      <c r="Y623" s="94">
        <v>0</v>
      </c>
      <c r="Z623" s="98">
        <v>0</v>
      </c>
      <c r="AA623" s="98">
        <v>0</v>
      </c>
      <c r="AB623" s="94">
        <v>0</v>
      </c>
      <c r="AC623" s="94">
        <v>0</v>
      </c>
      <c r="AD623" s="94">
        <v>0</v>
      </c>
      <c r="AE623" s="94">
        <v>0</v>
      </c>
      <c r="AF623" s="94">
        <v>0</v>
      </c>
      <c r="AG623" s="94">
        <v>0</v>
      </c>
      <c r="AH623" s="98">
        <v>0</v>
      </c>
      <c r="AI623" s="98">
        <v>0</v>
      </c>
      <c r="AJ623" s="94">
        <v>18567.877</v>
      </c>
      <c r="AK623" s="94">
        <v>21096.379000000001</v>
      </c>
      <c r="AL623" s="94">
        <v>-18567.877</v>
      </c>
      <c r="AM623" s="94">
        <v>-21096.379000000001</v>
      </c>
      <c r="AN623" s="94">
        <v>0</v>
      </c>
      <c r="AO623" s="94">
        <v>0</v>
      </c>
      <c r="AP623" s="94">
        <v>0</v>
      </c>
      <c r="AQ623" s="94">
        <v>0</v>
      </c>
      <c r="AR623" s="94">
        <v>781.06</v>
      </c>
      <c r="AS623" s="94">
        <v>896.41</v>
      </c>
      <c r="AT623" s="94">
        <v>-781.06</v>
      </c>
      <c r="AU623" s="94">
        <v>-896.41</v>
      </c>
      <c r="AV623" s="94">
        <v>0</v>
      </c>
      <c r="AW623" s="94">
        <v>0</v>
      </c>
      <c r="AX623" s="66">
        <v>0</v>
      </c>
      <c r="AY623" s="66">
        <v>0</v>
      </c>
      <c r="AZ623" s="66">
        <v>467.98473913043478</v>
      </c>
      <c r="BA623" s="66">
        <v>605.74278260869573</v>
      </c>
      <c r="BB623" s="66">
        <v>-467.98473913043478</v>
      </c>
      <c r="BC623" s="66">
        <v>-605.74278260869573</v>
      </c>
      <c r="BD623" s="66">
        <v>0</v>
      </c>
      <c r="BE623" s="67">
        <v>0</v>
      </c>
      <c r="BF623" s="59">
        <f t="shared" si="132"/>
        <v>0</v>
      </c>
      <c r="BG623" s="59"/>
      <c r="BH623" s="59"/>
      <c r="BI623" s="60">
        <f t="shared" si="145"/>
        <v>0</v>
      </c>
      <c r="BJ623" s="59">
        <f t="shared" si="133"/>
        <v>0</v>
      </c>
      <c r="BK623" s="69">
        <f t="shared" si="134"/>
        <v>0</v>
      </c>
      <c r="BL623" s="69">
        <f t="shared" si="134"/>
        <v>0</v>
      </c>
      <c r="BM623" s="69">
        <f t="shared" si="135"/>
        <v>0</v>
      </c>
      <c r="BN623" s="69">
        <f t="shared" si="136"/>
        <v>0</v>
      </c>
      <c r="BO623" s="69">
        <f t="shared" si="137"/>
        <v>0</v>
      </c>
      <c r="BP623" s="69">
        <f t="shared" si="138"/>
        <v>0</v>
      </c>
      <c r="BQ623" s="69">
        <f t="shared" si="139"/>
        <v>0</v>
      </c>
      <c r="BR623" s="69">
        <f t="shared" si="140"/>
        <v>0</v>
      </c>
      <c r="BS623" s="69">
        <f t="shared" si="141"/>
        <v>0</v>
      </c>
      <c r="BT623" s="69">
        <f t="shared" si="142"/>
        <v>0</v>
      </c>
      <c r="BU623" s="69">
        <f t="shared" si="143"/>
        <v>0</v>
      </c>
      <c r="BV623" s="83">
        <f t="shared" si="131"/>
        <v>0</v>
      </c>
    </row>
    <row r="624" spans="1:74" x14ac:dyDescent="0.25">
      <c r="A624" s="91">
        <v>48</v>
      </c>
      <c r="B624" s="91">
        <v>0</v>
      </c>
      <c r="C624" s="91">
        <v>494406</v>
      </c>
      <c r="D624" s="91">
        <v>494800</v>
      </c>
      <c r="E624" s="63" t="s">
        <v>702</v>
      </c>
      <c r="F624" s="91" t="s">
        <v>734</v>
      </c>
      <c r="G624" s="56"/>
      <c r="H624" s="56"/>
      <c r="I624" s="98">
        <v>3455.3919999999998</v>
      </c>
      <c r="J624" s="98">
        <v>685.6</v>
      </c>
      <c r="K624" s="65">
        <f t="shared" si="144"/>
        <v>4140.9920000000002</v>
      </c>
      <c r="L624" s="94">
        <v>43786.79</v>
      </c>
      <c r="M624" s="94">
        <v>4186.616</v>
      </c>
      <c r="N624" s="94">
        <v>-40331.398000000001</v>
      </c>
      <c r="O624" s="94">
        <v>-3501.0160000000001</v>
      </c>
      <c r="P624" s="94">
        <v>7.89</v>
      </c>
      <c r="Q624" s="94">
        <v>16.38</v>
      </c>
      <c r="R624" s="98">
        <v>5233.0559999999996</v>
      </c>
      <c r="S624" s="98">
        <v>2515.616</v>
      </c>
      <c r="T624" s="94">
        <v>61692.47</v>
      </c>
      <c r="U624" s="94">
        <v>23010.956999999999</v>
      </c>
      <c r="V624" s="94">
        <v>-56459.413999999997</v>
      </c>
      <c r="W624" s="94">
        <v>-20495.341</v>
      </c>
      <c r="X624" s="94">
        <v>8.48</v>
      </c>
      <c r="Y624" s="94">
        <v>10.93</v>
      </c>
      <c r="Z624" s="98">
        <v>338.67200000000003</v>
      </c>
      <c r="AA624" s="98">
        <v>339.55200000000002</v>
      </c>
      <c r="AB624" s="94">
        <v>394.81599999999997</v>
      </c>
      <c r="AC624" s="94">
        <v>406.85599999999999</v>
      </c>
      <c r="AD624" s="94">
        <v>-56.143999999999998</v>
      </c>
      <c r="AE624" s="94">
        <v>-67.304000000000002</v>
      </c>
      <c r="AF624" s="94">
        <v>85.78</v>
      </c>
      <c r="AG624" s="94">
        <v>83.46</v>
      </c>
      <c r="AH624" s="98">
        <v>7917.3</v>
      </c>
      <c r="AI624" s="98">
        <v>4262.7960000000003</v>
      </c>
      <c r="AJ624" s="94">
        <v>70412.698999999993</v>
      </c>
      <c r="AK624" s="94">
        <v>30928.667000000001</v>
      </c>
      <c r="AL624" s="94">
        <v>-62495.398999999998</v>
      </c>
      <c r="AM624" s="94">
        <v>-26665.870999999999</v>
      </c>
      <c r="AN624" s="94">
        <v>11.24</v>
      </c>
      <c r="AO624" s="94">
        <v>13.78</v>
      </c>
      <c r="AP624" s="94">
        <v>130.83000000000001</v>
      </c>
      <c r="AQ624" s="94">
        <v>62.89</v>
      </c>
      <c r="AR624" s="94">
        <v>1542.31</v>
      </c>
      <c r="AS624" s="94">
        <v>575.27</v>
      </c>
      <c r="AT624" s="94">
        <v>-1411.48</v>
      </c>
      <c r="AU624" s="94">
        <v>-512.38</v>
      </c>
      <c r="AV624" s="94">
        <v>8.48</v>
      </c>
      <c r="AW624" s="94">
        <v>10.93</v>
      </c>
      <c r="AX624" s="66">
        <v>86.384799999999998</v>
      </c>
      <c r="AY624" s="66">
        <v>17.14</v>
      </c>
      <c r="AZ624" s="66">
        <v>1094.66975</v>
      </c>
      <c r="BA624" s="66">
        <v>104.66540000000001</v>
      </c>
      <c r="BB624" s="66">
        <v>-1008.28495</v>
      </c>
      <c r="BC624" s="66">
        <v>-87.525400000000005</v>
      </c>
      <c r="BD624" s="66">
        <v>7.891402863740411</v>
      </c>
      <c r="BE624" s="67">
        <v>16.375994359167404</v>
      </c>
      <c r="BF624" s="59">
        <f t="shared" si="132"/>
        <v>0</v>
      </c>
      <c r="BG624" s="59"/>
      <c r="BH624" s="59"/>
      <c r="BI624" s="60">
        <f t="shared" si="145"/>
        <v>1538.7110536799992</v>
      </c>
      <c r="BJ624" s="59">
        <f t="shared" si="133"/>
        <v>1538.7110536799992</v>
      </c>
      <c r="BK624" s="69">
        <f t="shared" si="134"/>
        <v>1283.9555993340339</v>
      </c>
      <c r="BL624" s="69">
        <f t="shared" si="134"/>
        <v>254.75545434596529</v>
      </c>
      <c r="BM624" s="69">
        <f t="shared" si="135"/>
        <v>652.70055423358599</v>
      </c>
      <c r="BN624" s="69">
        <f t="shared" si="136"/>
        <v>652.70055423358599</v>
      </c>
      <c r="BO624" s="69">
        <f t="shared" si="137"/>
        <v>0</v>
      </c>
      <c r="BP624" s="69">
        <f t="shared" si="138"/>
        <v>129.50527754377697</v>
      </c>
      <c r="BQ624" s="69">
        <f t="shared" si="139"/>
        <v>129.50527754377697</v>
      </c>
      <c r="BR624" s="69">
        <f t="shared" si="140"/>
        <v>0</v>
      </c>
      <c r="BS624" s="69">
        <f t="shared" si="141"/>
        <v>631.25504510044789</v>
      </c>
      <c r="BT624" s="69">
        <f t="shared" si="142"/>
        <v>125.25017680218832</v>
      </c>
      <c r="BU624" s="69">
        <f t="shared" si="143"/>
        <v>756.50522190263621</v>
      </c>
      <c r="BV624" s="83">
        <f t="shared" si="131"/>
        <v>0</v>
      </c>
    </row>
    <row r="625" spans="1:74" x14ac:dyDescent="0.25">
      <c r="A625" s="94">
        <v>48</v>
      </c>
      <c r="B625" s="94">
        <v>2104</v>
      </c>
      <c r="C625" s="94">
        <v>484601</v>
      </c>
      <c r="D625" s="94">
        <v>485002</v>
      </c>
      <c r="E625" s="65" t="s">
        <v>703</v>
      </c>
      <c r="F625" s="94" t="s">
        <v>686</v>
      </c>
      <c r="G625" s="55">
        <v>27</v>
      </c>
      <c r="H625" s="55">
        <v>27</v>
      </c>
      <c r="I625" s="98">
        <v>31749.84</v>
      </c>
      <c r="J625" s="98">
        <v>86434.914000000004</v>
      </c>
      <c r="K625" s="65">
        <f t="shared" si="144"/>
        <v>118184.754</v>
      </c>
      <c r="L625" s="94"/>
      <c r="M625" s="94"/>
      <c r="N625" s="94">
        <v>31749.84</v>
      </c>
      <c r="O625" s="94">
        <v>86434.914000000004</v>
      </c>
      <c r="P625" s="94">
        <v>0</v>
      </c>
      <c r="Q625" s="94">
        <v>0</v>
      </c>
      <c r="R625" s="98">
        <v>67707.066000000006</v>
      </c>
      <c r="S625" s="98">
        <v>122344.51700000001</v>
      </c>
      <c r="T625" s="94"/>
      <c r="U625" s="94"/>
      <c r="V625" s="94">
        <v>67707.066000000006</v>
      </c>
      <c r="W625" s="94">
        <v>122360.40700000001</v>
      </c>
      <c r="X625" s="94">
        <v>0</v>
      </c>
      <c r="Y625" s="94">
        <v>0</v>
      </c>
      <c r="Z625" s="98">
        <v>23699.397000000001</v>
      </c>
      <c r="AA625" s="98">
        <v>23672.400000000001</v>
      </c>
      <c r="AB625" s="94"/>
      <c r="AC625" s="94"/>
      <c r="AD625" s="94">
        <v>23699.397000000001</v>
      </c>
      <c r="AE625" s="94">
        <v>23672.400000000001</v>
      </c>
      <c r="AF625" s="94">
        <v>0</v>
      </c>
      <c r="AG625" s="94">
        <v>0</v>
      </c>
      <c r="AH625" s="98">
        <v>91909.038</v>
      </c>
      <c r="AI625" s="98">
        <v>146564.29199999999</v>
      </c>
      <c r="AJ625" s="94"/>
      <c r="AK625" s="94"/>
      <c r="AL625" s="94">
        <v>91909.038</v>
      </c>
      <c r="AM625" s="94">
        <v>146592.16200000001</v>
      </c>
      <c r="AN625" s="94">
        <v>0</v>
      </c>
      <c r="AO625" s="94">
        <v>0</v>
      </c>
      <c r="AP625" s="94">
        <v>2507.67</v>
      </c>
      <c r="AQ625" s="94">
        <v>4531.87</v>
      </c>
      <c r="AR625" s="94"/>
      <c r="AS625" s="94"/>
      <c r="AT625" s="94">
        <v>2507.67</v>
      </c>
      <c r="AU625" s="94">
        <v>4531.87</v>
      </c>
      <c r="AV625" s="94">
        <v>0</v>
      </c>
      <c r="AW625" s="94">
        <v>0</v>
      </c>
      <c r="AX625" s="66">
        <v>1175.92</v>
      </c>
      <c r="AY625" s="66">
        <v>3201.2931111111111</v>
      </c>
      <c r="AZ625" s="66">
        <v>0</v>
      </c>
      <c r="BA625" s="66">
        <v>0</v>
      </c>
      <c r="BB625" s="66">
        <v>1175.92</v>
      </c>
      <c r="BC625" s="66">
        <v>3201.2931111111111</v>
      </c>
      <c r="BD625" s="66">
        <v>0</v>
      </c>
      <c r="BE625" s="67">
        <v>0</v>
      </c>
      <c r="BF625" s="59">
        <f t="shared" si="132"/>
        <v>0</v>
      </c>
      <c r="BG625" s="59"/>
      <c r="BH625" s="59"/>
      <c r="BI625" s="60">
        <f t="shared" si="145"/>
        <v>43915.126461546293</v>
      </c>
      <c r="BJ625" s="59">
        <f t="shared" si="133"/>
        <v>43915.126461546293</v>
      </c>
      <c r="BK625" s="69">
        <f t="shared" si="134"/>
        <v>11797.615102992564</v>
      </c>
      <c r="BL625" s="69">
        <f t="shared" si="134"/>
        <v>32117.511358553726</v>
      </c>
      <c r="BM625" s="69">
        <f t="shared" si="135"/>
        <v>19204.519802472671</v>
      </c>
      <c r="BN625" s="69">
        <f t="shared" si="136"/>
        <v>5997.3334906220998</v>
      </c>
      <c r="BO625" s="69">
        <f t="shared" si="137"/>
        <v>13207.18631185057</v>
      </c>
      <c r="BP625" s="69">
        <f t="shared" si="138"/>
        <v>29534.166368797032</v>
      </c>
      <c r="BQ625" s="69">
        <f t="shared" si="139"/>
        <v>16326.980056946462</v>
      </c>
      <c r="BR625" s="69">
        <f t="shared" si="140"/>
        <v>13207.18631185057</v>
      </c>
      <c r="BS625" s="69">
        <f t="shared" si="141"/>
        <v>-7406.9046994801065</v>
      </c>
      <c r="BT625" s="69">
        <f t="shared" si="142"/>
        <v>2583.3449897566934</v>
      </c>
      <c r="BU625" s="69">
        <f t="shared" si="143"/>
        <v>-4823.5597097234131</v>
      </c>
      <c r="BV625" s="83">
        <f t="shared" si="131"/>
        <v>0</v>
      </c>
    </row>
    <row r="626" spans="1:74" x14ac:dyDescent="0.25">
      <c r="A626" s="90">
        <v>48</v>
      </c>
      <c r="B626" s="90">
        <v>2106</v>
      </c>
      <c r="C626" s="90">
        <v>485002</v>
      </c>
      <c r="D626" s="90">
        <v>486202</v>
      </c>
      <c r="E626" s="107" t="s">
        <v>686</v>
      </c>
      <c r="F626" s="108" t="s">
        <v>680</v>
      </c>
      <c r="G626" s="55">
        <v>51</v>
      </c>
      <c r="H626" s="55">
        <v>51</v>
      </c>
      <c r="I626" s="98">
        <v>203302.48699999999</v>
      </c>
      <c r="J626" s="98">
        <v>854667.76399999997</v>
      </c>
      <c r="K626" s="65">
        <f t="shared" si="144"/>
        <v>1057970.2509999999</v>
      </c>
      <c r="L626" s="94"/>
      <c r="M626" s="94"/>
      <c r="N626" s="94">
        <v>203302.48699999999</v>
      </c>
      <c r="O626" s="94">
        <v>854667.76399999997</v>
      </c>
      <c r="P626" s="94">
        <v>0</v>
      </c>
      <c r="Q626" s="94">
        <v>0</v>
      </c>
      <c r="R626" s="98">
        <v>528595.01899999997</v>
      </c>
      <c r="S626" s="98">
        <v>1180504.44</v>
      </c>
      <c r="T626" s="94"/>
      <c r="U626" s="94"/>
      <c r="V626" s="94">
        <v>528595.01899999997</v>
      </c>
      <c r="W626" s="94">
        <v>1180504.44</v>
      </c>
      <c r="X626" s="94">
        <v>0</v>
      </c>
      <c r="Y626" s="94">
        <v>0</v>
      </c>
      <c r="Z626" s="98">
        <v>50951.038</v>
      </c>
      <c r="AA626" s="98">
        <v>50912.334999999999</v>
      </c>
      <c r="AB626" s="94"/>
      <c r="AC626" s="94"/>
      <c r="AD626" s="94">
        <v>50951.038</v>
      </c>
      <c r="AE626" s="94">
        <v>50912.334999999999</v>
      </c>
      <c r="AF626" s="94">
        <v>0</v>
      </c>
      <c r="AG626" s="94">
        <v>0</v>
      </c>
      <c r="AH626" s="98">
        <v>581816.69200000004</v>
      </c>
      <c r="AI626" s="98">
        <v>1234550.767</v>
      </c>
      <c r="AJ626" s="94"/>
      <c r="AK626" s="94"/>
      <c r="AL626" s="94">
        <v>581816.69200000004</v>
      </c>
      <c r="AM626" s="94">
        <v>1234550.767</v>
      </c>
      <c r="AN626" s="94">
        <v>0</v>
      </c>
      <c r="AO626" s="94">
        <v>0</v>
      </c>
      <c r="AP626" s="94">
        <v>10364.61</v>
      </c>
      <c r="AQ626" s="94">
        <v>23147.15</v>
      </c>
      <c r="AR626" s="94"/>
      <c r="AS626" s="94"/>
      <c r="AT626" s="94">
        <v>10364.61</v>
      </c>
      <c r="AU626" s="94">
        <v>23147.15</v>
      </c>
      <c r="AV626" s="94">
        <v>0</v>
      </c>
      <c r="AW626" s="94">
        <v>0</v>
      </c>
      <c r="AX626" s="66">
        <v>3986.3232745098039</v>
      </c>
      <c r="AY626" s="66">
        <v>16758.19145098039</v>
      </c>
      <c r="AZ626" s="66">
        <v>0</v>
      </c>
      <c r="BA626" s="66">
        <v>0</v>
      </c>
      <c r="BB626" s="66">
        <v>3986.3232745098039</v>
      </c>
      <c r="BC626" s="66">
        <v>16758.19145098039</v>
      </c>
      <c r="BD626" s="66">
        <v>0</v>
      </c>
      <c r="BE626" s="67">
        <v>0</v>
      </c>
      <c r="BF626" s="59">
        <f t="shared" si="132"/>
        <v>0</v>
      </c>
      <c r="BG626" s="59"/>
      <c r="BH626" s="59"/>
      <c r="BI626" s="60">
        <f t="shared" si="145"/>
        <v>393120.9042853266</v>
      </c>
      <c r="BJ626" s="59">
        <f t="shared" si="133"/>
        <v>393120.9042853266</v>
      </c>
      <c r="BK626" s="69">
        <f t="shared" si="134"/>
        <v>75543.199307686256</v>
      </c>
      <c r="BL626" s="69">
        <f t="shared" si="134"/>
        <v>317577.70497764036</v>
      </c>
      <c r="BM626" s="69">
        <f t="shared" si="135"/>
        <v>63349.394356987679</v>
      </c>
      <c r="BN626" s="69">
        <f t="shared" si="136"/>
        <v>38402.486879047712</v>
      </c>
      <c r="BO626" s="69">
        <f t="shared" si="137"/>
        <v>24946.907477939967</v>
      </c>
      <c r="BP626" s="69">
        <f t="shared" si="138"/>
        <v>186387.96054757133</v>
      </c>
      <c r="BQ626" s="69">
        <f t="shared" si="139"/>
        <v>161441.05306963137</v>
      </c>
      <c r="BR626" s="69">
        <f t="shared" si="140"/>
        <v>24946.907477939967</v>
      </c>
      <c r="BS626" s="69">
        <f t="shared" si="141"/>
        <v>12193.804950698577</v>
      </c>
      <c r="BT626" s="69">
        <f t="shared" si="142"/>
        <v>131189.74443006903</v>
      </c>
      <c r="BU626" s="69">
        <f t="shared" si="143"/>
        <v>143383.5493807676</v>
      </c>
      <c r="BV626" s="83">
        <f t="shared" si="131"/>
        <v>0</v>
      </c>
    </row>
    <row r="627" spans="1:74" ht="15" customHeight="1" x14ac:dyDescent="0.25">
      <c r="A627" s="90">
        <v>48</v>
      </c>
      <c r="B627" s="90">
        <v>2110</v>
      </c>
      <c r="C627" s="90">
        <v>485604</v>
      </c>
      <c r="D627" s="90">
        <v>485002</v>
      </c>
      <c r="E627" s="97" t="s">
        <v>685</v>
      </c>
      <c r="F627" s="90" t="s">
        <v>686</v>
      </c>
      <c r="G627" s="55">
        <v>5</v>
      </c>
      <c r="H627" s="55">
        <v>5</v>
      </c>
      <c r="I627" s="98">
        <v>16841.919999999998</v>
      </c>
      <c r="J627" s="98">
        <v>22885.965</v>
      </c>
      <c r="K627" s="65">
        <f t="shared" si="144"/>
        <v>39727.884999999995</v>
      </c>
      <c r="L627" s="94"/>
      <c r="M627" s="94"/>
      <c r="N627" s="94">
        <v>16841.919999999998</v>
      </c>
      <c r="O627" s="94">
        <v>22885.965</v>
      </c>
      <c r="P627" s="94">
        <v>0</v>
      </c>
      <c r="Q627" s="94">
        <v>0</v>
      </c>
      <c r="R627" s="98">
        <v>28001.24</v>
      </c>
      <c r="S627" s="98">
        <v>32826.485000000001</v>
      </c>
      <c r="T627" s="94"/>
      <c r="U627" s="94"/>
      <c r="V627" s="94">
        <v>28001.24</v>
      </c>
      <c r="W627" s="94">
        <v>32826.485000000001</v>
      </c>
      <c r="X627" s="94">
        <v>0</v>
      </c>
      <c r="Y627" s="94">
        <v>0</v>
      </c>
      <c r="Z627" s="98">
        <v>154.07499999999999</v>
      </c>
      <c r="AA627" s="98">
        <v>154.35499999999999</v>
      </c>
      <c r="AB627" s="94"/>
      <c r="AC627" s="94"/>
      <c r="AD627" s="94">
        <v>154.07499999999999</v>
      </c>
      <c r="AE627" s="94">
        <v>154.35499999999999</v>
      </c>
      <c r="AF627" s="94">
        <v>0</v>
      </c>
      <c r="AG627" s="94">
        <v>0</v>
      </c>
      <c r="AH627" s="98">
        <v>28243.82</v>
      </c>
      <c r="AI627" s="98">
        <v>33113.879999999997</v>
      </c>
      <c r="AJ627" s="94"/>
      <c r="AK627" s="94"/>
      <c r="AL627" s="94">
        <v>28243.82</v>
      </c>
      <c r="AM627" s="94">
        <v>33113.879999999997</v>
      </c>
      <c r="AN627" s="94">
        <v>0</v>
      </c>
      <c r="AO627" s="94">
        <v>0</v>
      </c>
      <c r="AP627" s="94">
        <v>5600.25</v>
      </c>
      <c r="AQ627" s="94">
        <v>6565.3</v>
      </c>
      <c r="AR627" s="94"/>
      <c r="AS627" s="94"/>
      <c r="AT627" s="94">
        <v>5600.25</v>
      </c>
      <c r="AU627" s="94">
        <v>6565.3</v>
      </c>
      <c r="AV627" s="94">
        <v>0</v>
      </c>
      <c r="AW627" s="94">
        <v>0</v>
      </c>
      <c r="AX627" s="66">
        <v>3368.3839999999996</v>
      </c>
      <c r="AY627" s="66">
        <v>4577.1930000000002</v>
      </c>
      <c r="AZ627" s="66">
        <v>0</v>
      </c>
      <c r="BA627" s="66">
        <v>0</v>
      </c>
      <c r="BB627" s="66">
        <v>3368.3839999999996</v>
      </c>
      <c r="BC627" s="66">
        <v>4577.1930000000002</v>
      </c>
      <c r="BD627" s="66">
        <v>0</v>
      </c>
      <c r="BE627" s="67">
        <v>0</v>
      </c>
      <c r="BF627" s="59">
        <f t="shared" si="132"/>
        <v>0</v>
      </c>
      <c r="BG627" s="59"/>
      <c r="BH627" s="59"/>
      <c r="BI627" s="60">
        <f t="shared" si="145"/>
        <v>14762.099465255626</v>
      </c>
      <c r="BJ627" s="59">
        <f t="shared" si="133"/>
        <v>14762.099465255626</v>
      </c>
      <c r="BK627" s="69">
        <f t="shared" si="134"/>
        <v>6258.1257025355881</v>
      </c>
      <c r="BL627" s="69">
        <f t="shared" si="134"/>
        <v>8503.9737627200393</v>
      </c>
      <c r="BM627" s="69">
        <f t="shared" si="135"/>
        <v>5627.1018531600403</v>
      </c>
      <c r="BN627" s="69">
        <f t="shared" si="136"/>
        <v>3181.3266102247494</v>
      </c>
      <c r="BO627" s="69">
        <f t="shared" si="137"/>
        <v>2445.7752429352909</v>
      </c>
      <c r="BP627" s="69">
        <f t="shared" si="138"/>
        <v>6768.7817324075277</v>
      </c>
      <c r="BQ627" s="69">
        <f t="shared" si="139"/>
        <v>4323.0064894722373</v>
      </c>
      <c r="BR627" s="69">
        <f t="shared" si="140"/>
        <v>2445.7752429352909</v>
      </c>
      <c r="BS627" s="69">
        <f t="shared" si="141"/>
        <v>631.0238493755478</v>
      </c>
      <c r="BT627" s="69">
        <f t="shared" si="142"/>
        <v>1735.1920303125116</v>
      </c>
      <c r="BU627" s="69">
        <f t="shared" si="143"/>
        <v>2366.2158796880594</v>
      </c>
      <c r="BV627" s="83">
        <f t="shared" si="131"/>
        <v>0</v>
      </c>
    </row>
    <row r="628" spans="1:74" x14ac:dyDescent="0.25">
      <c r="A628" s="90">
        <v>48</v>
      </c>
      <c r="B628" s="90">
        <v>2112</v>
      </c>
      <c r="C628" s="90">
        <v>462405</v>
      </c>
      <c r="D628" s="90">
        <v>486202</v>
      </c>
      <c r="E628" s="103" t="s">
        <v>662</v>
      </c>
      <c r="F628" s="104" t="s">
        <v>680</v>
      </c>
      <c r="G628" s="55">
        <v>84</v>
      </c>
      <c r="H628" s="55">
        <v>84</v>
      </c>
      <c r="I628" s="98">
        <v>1274405.422</v>
      </c>
      <c r="J628" s="98">
        <v>548256.77300000004</v>
      </c>
      <c r="K628" s="65">
        <f t="shared" si="144"/>
        <v>1822662.1950000001</v>
      </c>
      <c r="L628" s="94"/>
      <c r="M628" s="94"/>
      <c r="N628" s="94">
        <v>1274405.422</v>
      </c>
      <c r="O628" s="94">
        <v>548256.77300000004</v>
      </c>
      <c r="P628" s="94">
        <v>0</v>
      </c>
      <c r="Q628" s="94">
        <v>0</v>
      </c>
      <c r="R628" s="98">
        <v>1772352.007</v>
      </c>
      <c r="S628" s="98">
        <v>1047017.61</v>
      </c>
      <c r="T628" s="94"/>
      <c r="U628" s="94"/>
      <c r="V628" s="94">
        <v>1772352.007</v>
      </c>
      <c r="W628" s="94">
        <v>1047017.61</v>
      </c>
      <c r="X628" s="94">
        <v>0</v>
      </c>
      <c r="Y628" s="94">
        <v>0</v>
      </c>
      <c r="Z628" s="98">
        <v>85891.187999999995</v>
      </c>
      <c r="AA628" s="98">
        <v>85710.245999999999</v>
      </c>
      <c r="AB628" s="94"/>
      <c r="AC628" s="94"/>
      <c r="AD628" s="94">
        <v>85891.187999999995</v>
      </c>
      <c r="AE628" s="94">
        <v>85710.245999999999</v>
      </c>
      <c r="AF628" s="94">
        <v>0</v>
      </c>
      <c r="AG628" s="94">
        <v>0</v>
      </c>
      <c r="AH628" s="98">
        <v>1862192.0730000001</v>
      </c>
      <c r="AI628" s="98">
        <v>1137346.3130000001</v>
      </c>
      <c r="AJ628" s="94"/>
      <c r="AK628" s="94"/>
      <c r="AL628" s="94">
        <v>1862192.0730000001</v>
      </c>
      <c r="AM628" s="94">
        <v>1137346.3130000001</v>
      </c>
      <c r="AN628" s="94">
        <v>0</v>
      </c>
      <c r="AO628" s="94">
        <v>0</v>
      </c>
      <c r="AP628" s="94">
        <v>21099.43</v>
      </c>
      <c r="AQ628" s="94">
        <v>12464.5</v>
      </c>
      <c r="AR628" s="94"/>
      <c r="AS628" s="94"/>
      <c r="AT628" s="94">
        <v>21099.43</v>
      </c>
      <c r="AU628" s="94">
        <v>12464.5</v>
      </c>
      <c r="AV628" s="94">
        <v>0</v>
      </c>
      <c r="AW628" s="94">
        <v>0</v>
      </c>
      <c r="AX628" s="66">
        <v>15171.49311904762</v>
      </c>
      <c r="AY628" s="66">
        <v>6526.8663452380961</v>
      </c>
      <c r="AZ628" s="66">
        <v>0</v>
      </c>
      <c r="BA628" s="66">
        <v>0</v>
      </c>
      <c r="BB628" s="66">
        <v>15171.49311904762</v>
      </c>
      <c r="BC628" s="66">
        <v>6526.8663452380961</v>
      </c>
      <c r="BD628" s="66">
        <v>0</v>
      </c>
      <c r="BE628" s="67">
        <v>0</v>
      </c>
      <c r="BF628" s="59">
        <f t="shared" si="132"/>
        <v>0</v>
      </c>
      <c r="BG628" s="59"/>
      <c r="BH628" s="59"/>
      <c r="BI628" s="60">
        <f t="shared" si="145"/>
        <v>677265.36698722199</v>
      </c>
      <c r="BJ628" s="59">
        <f t="shared" si="133"/>
        <v>677265.36698722199</v>
      </c>
      <c r="BK628" s="69">
        <f t="shared" si="134"/>
        <v>473543.95026629465</v>
      </c>
      <c r="BL628" s="69">
        <f t="shared" si="134"/>
        <v>203721.41672092729</v>
      </c>
      <c r="BM628" s="69">
        <f t="shared" si="135"/>
        <v>281815.72752268426</v>
      </c>
      <c r="BN628" s="69">
        <f t="shared" si="136"/>
        <v>240726.70344137138</v>
      </c>
      <c r="BO628" s="69">
        <f t="shared" si="137"/>
        <v>41089.024081312884</v>
      </c>
      <c r="BP628" s="69">
        <f t="shared" si="138"/>
        <v>144651.08002154122</v>
      </c>
      <c r="BQ628" s="69">
        <f t="shared" si="139"/>
        <v>103562.05594022833</v>
      </c>
      <c r="BR628" s="69">
        <f t="shared" si="140"/>
        <v>41089.024081312884</v>
      </c>
      <c r="BS628" s="69">
        <f t="shared" si="141"/>
        <v>191728.22274361039</v>
      </c>
      <c r="BT628" s="69">
        <f t="shared" si="142"/>
        <v>59070.336699386069</v>
      </c>
      <c r="BU628" s="69">
        <f t="shared" si="143"/>
        <v>250798.55944299645</v>
      </c>
      <c r="BV628" s="83">
        <f t="shared" si="131"/>
        <v>0</v>
      </c>
    </row>
    <row r="629" spans="1:74" x14ac:dyDescent="0.25">
      <c r="A629" s="94">
        <v>48</v>
      </c>
      <c r="B629" s="94">
        <v>2116</v>
      </c>
      <c r="C629" s="94">
        <v>486005</v>
      </c>
      <c r="D629" s="94">
        <v>485905</v>
      </c>
      <c r="E629" s="65" t="s">
        <v>704</v>
      </c>
      <c r="F629" s="94" t="s">
        <v>716</v>
      </c>
      <c r="G629" s="55">
        <v>11</v>
      </c>
      <c r="H629" s="55">
        <v>11</v>
      </c>
      <c r="I629" s="98">
        <v>0</v>
      </c>
      <c r="J629" s="98">
        <v>0</v>
      </c>
      <c r="K629" s="65">
        <f t="shared" si="144"/>
        <v>0</v>
      </c>
      <c r="L629" s="94"/>
      <c r="M629" s="94"/>
      <c r="N629" s="94">
        <v>0</v>
      </c>
      <c r="O629" s="94">
        <v>0</v>
      </c>
      <c r="P629" s="94">
        <v>0</v>
      </c>
      <c r="Q629" s="94">
        <v>0</v>
      </c>
      <c r="R629" s="98">
        <v>0</v>
      </c>
      <c r="S629" s="98">
        <v>0</v>
      </c>
      <c r="T629" s="94"/>
      <c r="U629" s="94"/>
      <c r="V629" s="94">
        <v>0</v>
      </c>
      <c r="W629" s="94">
        <v>0</v>
      </c>
      <c r="X629" s="94">
        <v>0</v>
      </c>
      <c r="Y629" s="94">
        <v>0</v>
      </c>
      <c r="Z629" s="98">
        <v>0</v>
      </c>
      <c r="AA629" s="98">
        <v>0</v>
      </c>
      <c r="AB629" s="94"/>
      <c r="AC629" s="94"/>
      <c r="AD629" s="94">
        <v>0</v>
      </c>
      <c r="AE629" s="94">
        <v>0</v>
      </c>
      <c r="AF629" s="94">
        <v>0</v>
      </c>
      <c r="AG629" s="94">
        <v>0</v>
      </c>
      <c r="AH629" s="98">
        <v>0</v>
      </c>
      <c r="AI629" s="98">
        <v>0</v>
      </c>
      <c r="AJ629" s="94"/>
      <c r="AK629" s="94"/>
      <c r="AL629" s="94">
        <v>0</v>
      </c>
      <c r="AM629" s="94">
        <v>0</v>
      </c>
      <c r="AN629" s="94">
        <v>0</v>
      </c>
      <c r="AO629" s="94">
        <v>0</v>
      </c>
      <c r="AP629" s="94">
        <v>0</v>
      </c>
      <c r="AQ629" s="94">
        <v>0</v>
      </c>
      <c r="AR629" s="94"/>
      <c r="AS629" s="94"/>
      <c r="AT629" s="94">
        <v>0</v>
      </c>
      <c r="AU629" s="94">
        <v>0</v>
      </c>
      <c r="AV629" s="94">
        <v>0</v>
      </c>
      <c r="AW629" s="94">
        <v>0</v>
      </c>
      <c r="AX629" s="66">
        <v>0</v>
      </c>
      <c r="AY629" s="66">
        <v>0</v>
      </c>
      <c r="AZ629" s="66">
        <v>0</v>
      </c>
      <c r="BA629" s="66">
        <v>0</v>
      </c>
      <c r="BB629" s="66">
        <v>0</v>
      </c>
      <c r="BC629" s="66">
        <v>0</v>
      </c>
      <c r="BD629" s="66">
        <v>0</v>
      </c>
      <c r="BE629" s="67">
        <v>0</v>
      </c>
      <c r="BF629" s="59">
        <f t="shared" si="132"/>
        <v>0</v>
      </c>
      <c r="BG629" s="59"/>
      <c r="BH629" s="59"/>
      <c r="BI629" s="60">
        <f t="shared" si="145"/>
        <v>0</v>
      </c>
      <c r="BJ629" s="59">
        <f t="shared" si="133"/>
        <v>0</v>
      </c>
      <c r="BK629" s="69">
        <f t="shared" si="134"/>
        <v>0</v>
      </c>
      <c r="BL629" s="69">
        <f t="shared" si="134"/>
        <v>0</v>
      </c>
      <c r="BM629" s="69">
        <f t="shared" si="135"/>
        <v>5380.7055344576402</v>
      </c>
      <c r="BN629" s="69">
        <f t="shared" si="136"/>
        <v>0</v>
      </c>
      <c r="BO629" s="69">
        <f t="shared" si="137"/>
        <v>5380.7055344576402</v>
      </c>
      <c r="BP629" s="69">
        <f t="shared" si="138"/>
        <v>5380.7055344576402</v>
      </c>
      <c r="BQ629" s="69">
        <f t="shared" si="139"/>
        <v>0</v>
      </c>
      <c r="BR629" s="69">
        <f t="shared" si="140"/>
        <v>5380.7055344576402</v>
      </c>
      <c r="BS629" s="69">
        <f t="shared" si="141"/>
        <v>-5380.7055344576402</v>
      </c>
      <c r="BT629" s="69">
        <f t="shared" si="142"/>
        <v>-5380.7055344576402</v>
      </c>
      <c r="BU629" s="69">
        <f t="shared" si="143"/>
        <v>-10761.41106891528</v>
      </c>
      <c r="BV629" s="83">
        <f t="shared" si="131"/>
        <v>0</v>
      </c>
    </row>
    <row r="630" spans="1:74" x14ac:dyDescent="0.25">
      <c r="A630" s="90">
        <v>48</v>
      </c>
      <c r="B630" s="90">
        <v>2120</v>
      </c>
      <c r="C630" s="90">
        <v>485801</v>
      </c>
      <c r="D630" s="90">
        <v>485708</v>
      </c>
      <c r="E630" s="97" t="s">
        <v>706</v>
      </c>
      <c r="F630" s="90" t="s">
        <v>707</v>
      </c>
      <c r="G630" s="55">
        <v>8</v>
      </c>
      <c r="H630" s="55">
        <v>8</v>
      </c>
      <c r="I630" s="98">
        <v>0</v>
      </c>
      <c r="J630" s="98">
        <v>0</v>
      </c>
      <c r="K630" s="65">
        <f t="shared" si="144"/>
        <v>0</v>
      </c>
      <c r="L630" s="94"/>
      <c r="M630" s="94"/>
      <c r="N630" s="94">
        <v>0</v>
      </c>
      <c r="O630" s="94">
        <v>0</v>
      </c>
      <c r="P630" s="94">
        <v>0</v>
      </c>
      <c r="Q630" s="94">
        <v>0</v>
      </c>
      <c r="R630" s="98">
        <v>0</v>
      </c>
      <c r="S630" s="98">
        <v>0</v>
      </c>
      <c r="T630" s="94"/>
      <c r="U630" s="94"/>
      <c r="V630" s="94">
        <v>0</v>
      </c>
      <c r="W630" s="94">
        <v>0</v>
      </c>
      <c r="X630" s="94">
        <v>0</v>
      </c>
      <c r="Y630" s="94">
        <v>0</v>
      </c>
      <c r="Z630" s="98">
        <v>0</v>
      </c>
      <c r="AA630" s="98">
        <v>0</v>
      </c>
      <c r="AB630" s="94"/>
      <c r="AC630" s="94"/>
      <c r="AD630" s="94">
        <v>0</v>
      </c>
      <c r="AE630" s="94">
        <v>0</v>
      </c>
      <c r="AF630" s="94">
        <v>0</v>
      </c>
      <c r="AG630" s="94">
        <v>0</v>
      </c>
      <c r="AH630" s="98">
        <v>179.06399999999999</v>
      </c>
      <c r="AI630" s="98">
        <v>63.176000000000002</v>
      </c>
      <c r="AJ630" s="94"/>
      <c r="AK630" s="94"/>
      <c r="AL630" s="94">
        <v>179.06399999999999</v>
      </c>
      <c r="AM630" s="94">
        <v>63.176000000000002</v>
      </c>
      <c r="AN630" s="94">
        <v>0</v>
      </c>
      <c r="AO630" s="94">
        <v>0</v>
      </c>
      <c r="AP630" s="94">
        <v>0</v>
      </c>
      <c r="AQ630" s="94">
        <v>0</v>
      </c>
      <c r="AR630" s="94"/>
      <c r="AS630" s="94"/>
      <c r="AT630" s="94">
        <v>0</v>
      </c>
      <c r="AU630" s="94">
        <v>0</v>
      </c>
      <c r="AV630" s="94">
        <v>0</v>
      </c>
      <c r="AW630" s="94">
        <v>0</v>
      </c>
      <c r="AX630" s="66">
        <v>0</v>
      </c>
      <c r="AY630" s="66">
        <v>0</v>
      </c>
      <c r="AZ630" s="66">
        <v>0</v>
      </c>
      <c r="BA630" s="66">
        <v>0</v>
      </c>
      <c r="BB630" s="66">
        <v>0</v>
      </c>
      <c r="BC630" s="66">
        <v>0</v>
      </c>
      <c r="BD630" s="66">
        <v>0</v>
      </c>
      <c r="BE630" s="67">
        <v>0</v>
      </c>
      <c r="BF630" s="59">
        <f t="shared" si="132"/>
        <v>0</v>
      </c>
      <c r="BG630" s="59"/>
      <c r="BH630" s="59"/>
      <c r="BI630" s="60">
        <f t="shared" si="145"/>
        <v>0</v>
      </c>
      <c r="BJ630" s="59">
        <f t="shared" si="133"/>
        <v>0</v>
      </c>
      <c r="BK630" s="69">
        <f t="shared" si="134"/>
        <v>0</v>
      </c>
      <c r="BL630" s="69">
        <f t="shared" si="134"/>
        <v>0</v>
      </c>
      <c r="BM630" s="69">
        <f t="shared" si="135"/>
        <v>3913.2403886964653</v>
      </c>
      <c r="BN630" s="69">
        <f t="shared" si="136"/>
        <v>0</v>
      </c>
      <c r="BO630" s="69">
        <f t="shared" si="137"/>
        <v>3913.2403886964653</v>
      </c>
      <c r="BP630" s="69">
        <f t="shared" si="138"/>
        <v>3913.2403886964653</v>
      </c>
      <c r="BQ630" s="69">
        <f t="shared" si="139"/>
        <v>0</v>
      </c>
      <c r="BR630" s="69">
        <f t="shared" si="140"/>
        <v>3913.2403886964653</v>
      </c>
      <c r="BS630" s="69">
        <f t="shared" si="141"/>
        <v>-3913.2403886964653</v>
      </c>
      <c r="BT630" s="69">
        <f t="shared" si="142"/>
        <v>-3913.2403886964653</v>
      </c>
      <c r="BU630" s="69">
        <f t="shared" si="143"/>
        <v>-7826.4807773929306</v>
      </c>
      <c r="BV630" s="83">
        <f t="shared" si="131"/>
        <v>0</v>
      </c>
    </row>
    <row r="631" spans="1:74" x14ac:dyDescent="0.25">
      <c r="A631" s="90">
        <v>48</v>
      </c>
      <c r="B631" s="90">
        <v>2122</v>
      </c>
      <c r="C631" s="90">
        <v>485002</v>
      </c>
      <c r="D631" s="90">
        <v>480104</v>
      </c>
      <c r="E631" s="62" t="s">
        <v>686</v>
      </c>
      <c r="F631" s="95" t="s">
        <v>694</v>
      </c>
      <c r="G631" s="55"/>
      <c r="H631" s="55"/>
      <c r="I631" s="98">
        <v>0</v>
      </c>
      <c r="J631" s="98">
        <v>0</v>
      </c>
      <c r="K631" s="65">
        <f t="shared" si="144"/>
        <v>0</v>
      </c>
      <c r="L631" s="94"/>
      <c r="M631" s="94"/>
      <c r="N631" s="94">
        <v>0</v>
      </c>
      <c r="O631" s="94">
        <v>0</v>
      </c>
      <c r="P631" s="94">
        <v>0</v>
      </c>
      <c r="Q631" s="94">
        <v>0</v>
      </c>
      <c r="R631" s="98">
        <v>0</v>
      </c>
      <c r="S631" s="98">
        <v>0</v>
      </c>
      <c r="T631" s="94"/>
      <c r="U631" s="94"/>
      <c r="V631" s="94">
        <v>0</v>
      </c>
      <c r="W631" s="94">
        <v>0</v>
      </c>
      <c r="X631" s="94">
        <v>0</v>
      </c>
      <c r="Y631" s="94">
        <v>0</v>
      </c>
      <c r="Z631" s="98">
        <v>0</v>
      </c>
      <c r="AA631" s="98">
        <v>0</v>
      </c>
      <c r="AB631" s="94"/>
      <c r="AC631" s="94"/>
      <c r="AD631" s="94">
        <v>0</v>
      </c>
      <c r="AE631" s="94">
        <v>0</v>
      </c>
      <c r="AF631" s="94">
        <v>0</v>
      </c>
      <c r="AG631" s="94">
        <v>0</v>
      </c>
      <c r="AH631" s="98">
        <v>0</v>
      </c>
      <c r="AI631" s="98">
        <v>0</v>
      </c>
      <c r="AJ631" s="94"/>
      <c r="AK631" s="94"/>
      <c r="AL631" s="94">
        <v>0</v>
      </c>
      <c r="AM631" s="94">
        <v>0</v>
      </c>
      <c r="AN631" s="94">
        <v>0</v>
      </c>
      <c r="AO631" s="94">
        <v>0</v>
      </c>
      <c r="AP631" s="94">
        <v>0</v>
      </c>
      <c r="AQ631" s="94">
        <v>0</v>
      </c>
      <c r="AR631" s="94"/>
      <c r="AS631" s="94"/>
      <c r="AT631" s="94">
        <v>0</v>
      </c>
      <c r="AU631" s="94">
        <v>0</v>
      </c>
      <c r="AV631" s="94">
        <v>0</v>
      </c>
      <c r="AW631" s="94">
        <v>0</v>
      </c>
      <c r="AX631" s="66">
        <v>0</v>
      </c>
      <c r="AY631" s="66">
        <v>0</v>
      </c>
      <c r="AZ631" s="66">
        <v>0</v>
      </c>
      <c r="BA631" s="66">
        <v>0</v>
      </c>
      <c r="BB631" s="66">
        <v>0</v>
      </c>
      <c r="BC631" s="66">
        <v>0</v>
      </c>
      <c r="BD631" s="66">
        <v>0</v>
      </c>
      <c r="BE631" s="67">
        <v>0</v>
      </c>
      <c r="BF631" s="59">
        <f t="shared" si="132"/>
        <v>0</v>
      </c>
      <c r="BG631" s="59"/>
      <c r="BH631" s="59"/>
      <c r="BI631" s="60">
        <f t="shared" si="145"/>
        <v>0</v>
      </c>
      <c r="BJ631" s="59">
        <f t="shared" si="133"/>
        <v>0</v>
      </c>
      <c r="BK631" s="69">
        <f t="shared" si="134"/>
        <v>0</v>
      </c>
      <c r="BL631" s="69">
        <f t="shared" si="134"/>
        <v>0</v>
      </c>
      <c r="BM631" s="69">
        <f t="shared" si="135"/>
        <v>0</v>
      </c>
      <c r="BN631" s="69">
        <f t="shared" si="136"/>
        <v>0</v>
      </c>
      <c r="BO631" s="69">
        <f t="shared" si="137"/>
        <v>0</v>
      </c>
      <c r="BP631" s="69">
        <f t="shared" si="138"/>
        <v>0</v>
      </c>
      <c r="BQ631" s="69">
        <f t="shared" si="139"/>
        <v>0</v>
      </c>
      <c r="BR631" s="69">
        <f t="shared" si="140"/>
        <v>0</v>
      </c>
      <c r="BS631" s="69">
        <f t="shared" si="141"/>
        <v>0</v>
      </c>
      <c r="BT631" s="69">
        <f t="shared" si="142"/>
        <v>0</v>
      </c>
      <c r="BU631" s="69">
        <f t="shared" si="143"/>
        <v>0</v>
      </c>
      <c r="BV631" s="83">
        <f t="shared" si="131"/>
        <v>0</v>
      </c>
    </row>
    <row r="632" spans="1:74" x14ac:dyDescent="0.25">
      <c r="A632" s="90">
        <v>48</v>
      </c>
      <c r="B632" s="90">
        <v>2146</v>
      </c>
      <c r="C632" s="90">
        <v>482708</v>
      </c>
      <c r="D632" s="90">
        <v>482803</v>
      </c>
      <c r="E632" s="97" t="s">
        <v>687</v>
      </c>
      <c r="F632" s="90" t="s">
        <v>688</v>
      </c>
      <c r="G632" s="55">
        <v>14</v>
      </c>
      <c r="H632" s="55">
        <v>14</v>
      </c>
      <c r="I632" s="98">
        <v>57065.428</v>
      </c>
      <c r="J632" s="98">
        <v>42472.805999999997</v>
      </c>
      <c r="K632" s="65">
        <f t="shared" si="144"/>
        <v>99538.233999999997</v>
      </c>
      <c r="L632" s="94"/>
      <c r="M632" s="94"/>
      <c r="N632" s="94">
        <v>57065.428</v>
      </c>
      <c r="O632" s="94">
        <v>42472.805999999997</v>
      </c>
      <c r="P632" s="94">
        <v>0</v>
      </c>
      <c r="Q632" s="94">
        <v>0</v>
      </c>
      <c r="R632" s="98">
        <v>85986.243000000002</v>
      </c>
      <c r="S632" s="98">
        <v>71489.539999999994</v>
      </c>
      <c r="T632" s="94"/>
      <c r="U632" s="94"/>
      <c r="V632" s="94">
        <v>85986.243000000002</v>
      </c>
      <c r="W632" s="94">
        <v>71489.539999999994</v>
      </c>
      <c r="X632" s="94">
        <v>0</v>
      </c>
      <c r="Y632" s="94">
        <v>0</v>
      </c>
      <c r="Z632" s="98">
        <v>0</v>
      </c>
      <c r="AA632" s="98">
        <v>0</v>
      </c>
      <c r="AB632" s="94"/>
      <c r="AC632" s="94"/>
      <c r="AD632" s="94">
        <v>0</v>
      </c>
      <c r="AE632" s="94">
        <v>0</v>
      </c>
      <c r="AF632" s="94">
        <v>0</v>
      </c>
      <c r="AG632" s="94">
        <v>0</v>
      </c>
      <c r="AH632" s="98">
        <v>86073.308999999994</v>
      </c>
      <c r="AI632" s="98">
        <v>71525.673999999999</v>
      </c>
      <c r="AJ632" s="94"/>
      <c r="AK632" s="94"/>
      <c r="AL632" s="94">
        <v>86073.308999999994</v>
      </c>
      <c r="AM632" s="94">
        <v>71525.673999999999</v>
      </c>
      <c r="AN632" s="94">
        <v>0</v>
      </c>
      <c r="AO632" s="94">
        <v>0</v>
      </c>
      <c r="AP632" s="94">
        <v>6141.87</v>
      </c>
      <c r="AQ632" s="94">
        <v>5106.3999999999996</v>
      </c>
      <c r="AR632" s="94"/>
      <c r="AS632" s="94"/>
      <c r="AT632" s="94">
        <v>6141.87</v>
      </c>
      <c r="AU632" s="94">
        <v>5106.3999999999996</v>
      </c>
      <c r="AV632" s="94">
        <v>0</v>
      </c>
      <c r="AW632" s="94">
        <v>0</v>
      </c>
      <c r="AX632" s="66">
        <v>4076.1019999999999</v>
      </c>
      <c r="AY632" s="66">
        <v>3033.7718571428568</v>
      </c>
      <c r="AZ632" s="66">
        <v>0</v>
      </c>
      <c r="BA632" s="66">
        <v>0</v>
      </c>
      <c r="BB632" s="66">
        <v>4076.1019999999999</v>
      </c>
      <c r="BC632" s="66">
        <v>3033.7718571428568</v>
      </c>
      <c r="BD632" s="66">
        <v>0</v>
      </c>
      <c r="BE632" s="67">
        <v>0</v>
      </c>
      <c r="BF632" s="59">
        <f t="shared" si="132"/>
        <v>0</v>
      </c>
      <c r="BG632" s="59"/>
      <c r="BH632" s="59"/>
      <c r="BI632" s="60">
        <f t="shared" si="145"/>
        <v>36986.446947877783</v>
      </c>
      <c r="BJ632" s="59">
        <f t="shared" si="133"/>
        <v>36986.446947877783</v>
      </c>
      <c r="BK632" s="69">
        <f t="shared" si="134"/>
        <v>21204.388911299546</v>
      </c>
      <c r="BL632" s="69">
        <f t="shared" si="134"/>
        <v>15782.058036578237</v>
      </c>
      <c r="BM632" s="69">
        <f t="shared" si="135"/>
        <v>17627.450276622578</v>
      </c>
      <c r="BN632" s="69">
        <f t="shared" si="136"/>
        <v>10779.279596403765</v>
      </c>
      <c r="BO632" s="69">
        <f t="shared" si="137"/>
        <v>6848.1706802188146</v>
      </c>
      <c r="BP632" s="69">
        <f t="shared" si="138"/>
        <v>14871.001090214431</v>
      </c>
      <c r="BQ632" s="69">
        <f t="shared" si="139"/>
        <v>8022.8304099956176</v>
      </c>
      <c r="BR632" s="69">
        <f t="shared" si="140"/>
        <v>6848.1706802188146</v>
      </c>
      <c r="BS632" s="69">
        <f t="shared" si="141"/>
        <v>3576.9386346769679</v>
      </c>
      <c r="BT632" s="69">
        <f t="shared" si="142"/>
        <v>911.05694636380576</v>
      </c>
      <c r="BU632" s="69">
        <f t="shared" si="143"/>
        <v>4487.9955810407737</v>
      </c>
      <c r="BV632" s="83">
        <f t="shared" si="131"/>
        <v>0</v>
      </c>
    </row>
    <row r="633" spans="1:74" x14ac:dyDescent="0.25">
      <c r="A633" s="90">
        <v>48</v>
      </c>
      <c r="B633" s="90">
        <v>2148</v>
      </c>
      <c r="C633" s="90">
        <v>454201</v>
      </c>
      <c r="D633" s="90">
        <v>482004</v>
      </c>
      <c r="E633" s="97" t="s">
        <v>595</v>
      </c>
      <c r="F633" s="90" t="s">
        <v>601</v>
      </c>
      <c r="G633" s="55">
        <v>82</v>
      </c>
      <c r="H633" s="55">
        <v>82</v>
      </c>
      <c r="I633" s="98">
        <v>153278.549</v>
      </c>
      <c r="J633" s="98">
        <v>1082635.8319999999</v>
      </c>
      <c r="K633" s="65">
        <f t="shared" si="144"/>
        <v>1235914.3810000001</v>
      </c>
      <c r="L633" s="94"/>
      <c r="M633" s="94"/>
      <c r="N633" s="94">
        <v>153278.549</v>
      </c>
      <c r="O633" s="94">
        <v>1082635.8319999999</v>
      </c>
      <c r="P633" s="94">
        <v>0</v>
      </c>
      <c r="Q633" s="94">
        <v>0</v>
      </c>
      <c r="R633" s="98">
        <v>344671.81199999998</v>
      </c>
      <c r="S633" s="98">
        <v>1566896.5859999999</v>
      </c>
      <c r="T633" s="94"/>
      <c r="U633" s="94"/>
      <c r="V633" s="94">
        <v>344671.81199999998</v>
      </c>
      <c r="W633" s="94">
        <v>1566896.5859999999</v>
      </c>
      <c r="X633" s="94">
        <v>0</v>
      </c>
      <c r="Y633" s="94">
        <v>0</v>
      </c>
      <c r="Z633" s="98">
        <v>6922.3720000000003</v>
      </c>
      <c r="AA633" s="98">
        <v>6895.4489999999996</v>
      </c>
      <c r="AB633" s="94"/>
      <c r="AC633" s="94"/>
      <c r="AD633" s="94">
        <v>6922.3720000000003</v>
      </c>
      <c r="AE633" s="94">
        <v>6895.4489999999996</v>
      </c>
      <c r="AF633" s="94">
        <v>0</v>
      </c>
      <c r="AG633" s="94">
        <v>0</v>
      </c>
      <c r="AH633" s="98">
        <v>356739.44799999997</v>
      </c>
      <c r="AI633" s="98">
        <v>1579338.186</v>
      </c>
      <c r="AJ633" s="94"/>
      <c r="AK633" s="94"/>
      <c r="AL633" s="94">
        <v>356739.44799999997</v>
      </c>
      <c r="AM633" s="94">
        <v>1579338.186</v>
      </c>
      <c r="AN633" s="94">
        <v>0</v>
      </c>
      <c r="AO633" s="94">
        <v>0</v>
      </c>
      <c r="AP633" s="94">
        <v>4203.3100000000004</v>
      </c>
      <c r="AQ633" s="94">
        <v>19108.490000000002</v>
      </c>
      <c r="AR633" s="94"/>
      <c r="AS633" s="94"/>
      <c r="AT633" s="94">
        <v>4203.3100000000004</v>
      </c>
      <c r="AU633" s="94">
        <v>19108.490000000002</v>
      </c>
      <c r="AV633" s="94">
        <v>0</v>
      </c>
      <c r="AW633" s="94">
        <v>0</v>
      </c>
      <c r="AX633" s="66">
        <v>1869.2505975609756</v>
      </c>
      <c r="AY633" s="66">
        <v>13202.875999999998</v>
      </c>
      <c r="AZ633" s="66">
        <v>0</v>
      </c>
      <c r="BA633" s="66">
        <v>0</v>
      </c>
      <c r="BB633" s="66">
        <v>1869.2505975609756</v>
      </c>
      <c r="BC633" s="66">
        <v>13202.875999999998</v>
      </c>
      <c r="BD633" s="66">
        <v>0</v>
      </c>
      <c r="BE633" s="67">
        <v>0</v>
      </c>
      <c r="BF633" s="59">
        <f t="shared" si="132"/>
        <v>0</v>
      </c>
      <c r="BG633" s="59"/>
      <c r="BH633" s="59"/>
      <c r="BI633" s="60">
        <f t="shared" si="145"/>
        <v>459241.43766681367</v>
      </c>
      <c r="BJ633" s="59">
        <f t="shared" si="133"/>
        <v>459241.43766681367</v>
      </c>
      <c r="BK633" s="69">
        <f t="shared" si="134"/>
        <v>56955.289369873542</v>
      </c>
      <c r="BL633" s="69">
        <f t="shared" si="134"/>
        <v>402286.14829694008</v>
      </c>
      <c r="BM633" s="69">
        <f t="shared" si="135"/>
        <v>69064.01186884183</v>
      </c>
      <c r="BN633" s="69">
        <f t="shared" si="136"/>
        <v>28953.297884703061</v>
      </c>
      <c r="BO633" s="69">
        <f t="shared" si="137"/>
        <v>40110.713984138769</v>
      </c>
      <c r="BP633" s="69">
        <f t="shared" si="138"/>
        <v>244613.41804189532</v>
      </c>
      <c r="BQ633" s="69">
        <f t="shared" si="139"/>
        <v>204502.70405775655</v>
      </c>
      <c r="BR633" s="69">
        <f t="shared" si="140"/>
        <v>40110.713984138769</v>
      </c>
      <c r="BS633" s="69">
        <f t="shared" si="141"/>
        <v>-12108.722498968287</v>
      </c>
      <c r="BT633" s="69">
        <f t="shared" si="142"/>
        <v>157672.73025504476</v>
      </c>
      <c r="BU633" s="69">
        <f t="shared" si="143"/>
        <v>145564.00775607646</v>
      </c>
      <c r="BV633" s="83">
        <f t="shared" si="131"/>
        <v>0</v>
      </c>
    </row>
    <row r="634" spans="1:74" x14ac:dyDescent="0.25">
      <c r="A634" s="90">
        <v>48</v>
      </c>
      <c r="B634" s="90">
        <v>2154</v>
      </c>
      <c r="C634" s="90">
        <v>481105</v>
      </c>
      <c r="D634" s="90">
        <v>481209</v>
      </c>
      <c r="E634" s="97" t="s">
        <v>724</v>
      </c>
      <c r="F634" s="90" t="s">
        <v>725</v>
      </c>
      <c r="G634" s="55">
        <v>8</v>
      </c>
      <c r="H634" s="55">
        <v>8</v>
      </c>
      <c r="I634" s="98">
        <v>13856.72</v>
      </c>
      <c r="J634" s="98">
        <v>10245.495999999999</v>
      </c>
      <c r="K634" s="65">
        <f t="shared" si="144"/>
        <v>24102.216</v>
      </c>
      <c r="L634" s="94"/>
      <c r="M634" s="94"/>
      <c r="N634" s="94">
        <v>13856.72</v>
      </c>
      <c r="O634" s="94">
        <v>10245.495999999999</v>
      </c>
      <c r="P634" s="94">
        <v>0</v>
      </c>
      <c r="Q634" s="94">
        <v>0</v>
      </c>
      <c r="R634" s="98">
        <v>18495.544000000002</v>
      </c>
      <c r="S634" s="98">
        <v>14847.31</v>
      </c>
      <c r="T634" s="94"/>
      <c r="U634" s="94"/>
      <c r="V634" s="94">
        <v>18495.544000000002</v>
      </c>
      <c r="W634" s="94">
        <v>14847.31</v>
      </c>
      <c r="X634" s="94">
        <v>0</v>
      </c>
      <c r="Y634" s="94">
        <v>0</v>
      </c>
      <c r="Z634" s="98">
        <v>0</v>
      </c>
      <c r="AA634" s="98">
        <v>0</v>
      </c>
      <c r="AB634" s="94"/>
      <c r="AC634" s="94"/>
      <c r="AD634" s="94">
        <v>0</v>
      </c>
      <c r="AE634" s="94">
        <v>0</v>
      </c>
      <c r="AF634" s="94">
        <v>0</v>
      </c>
      <c r="AG634" s="94">
        <v>0</v>
      </c>
      <c r="AH634" s="98">
        <v>18615.096000000001</v>
      </c>
      <c r="AI634" s="98">
        <v>14876.317999999999</v>
      </c>
      <c r="AJ634" s="94"/>
      <c r="AK634" s="94"/>
      <c r="AL634" s="94">
        <v>18615.096000000001</v>
      </c>
      <c r="AM634" s="94">
        <v>14876.317999999999</v>
      </c>
      <c r="AN634" s="94">
        <v>0</v>
      </c>
      <c r="AO634" s="94">
        <v>0</v>
      </c>
      <c r="AP634" s="94">
        <v>2311.94</v>
      </c>
      <c r="AQ634" s="94">
        <v>1855.91</v>
      </c>
      <c r="AR634" s="94"/>
      <c r="AS634" s="94"/>
      <c r="AT634" s="94">
        <v>2311.94</v>
      </c>
      <c r="AU634" s="94">
        <v>1855.91</v>
      </c>
      <c r="AV634" s="94">
        <v>0</v>
      </c>
      <c r="AW634" s="94">
        <v>0</v>
      </c>
      <c r="AX634" s="66">
        <v>1732.09</v>
      </c>
      <c r="AY634" s="66">
        <v>1280.6869999999999</v>
      </c>
      <c r="AZ634" s="66">
        <v>0</v>
      </c>
      <c r="BA634" s="66">
        <v>0</v>
      </c>
      <c r="BB634" s="66">
        <v>1732.09</v>
      </c>
      <c r="BC634" s="66">
        <v>1280.6869999999999</v>
      </c>
      <c r="BD634" s="66">
        <v>0</v>
      </c>
      <c r="BE634" s="67">
        <v>0</v>
      </c>
      <c r="BF634" s="59">
        <f t="shared" si="132"/>
        <v>0</v>
      </c>
      <c r="BG634" s="59"/>
      <c r="BH634" s="59"/>
      <c r="BI634" s="60">
        <f t="shared" si="145"/>
        <v>8955.908675356759</v>
      </c>
      <c r="BJ634" s="59">
        <f t="shared" si="133"/>
        <v>8955.908675356759</v>
      </c>
      <c r="BK634" s="69">
        <f t="shared" si="134"/>
        <v>5148.884188075881</v>
      </c>
      <c r="BL634" s="69">
        <f t="shared" si="134"/>
        <v>3807.0244872808776</v>
      </c>
      <c r="BM634" s="69">
        <f t="shared" si="135"/>
        <v>6530.682584505108</v>
      </c>
      <c r="BN634" s="69">
        <f t="shared" si="136"/>
        <v>2617.4421958086423</v>
      </c>
      <c r="BO634" s="69">
        <f t="shared" si="137"/>
        <v>3913.2403886964653</v>
      </c>
      <c r="BP634" s="69">
        <f t="shared" si="138"/>
        <v>5848.5464024853463</v>
      </c>
      <c r="BQ634" s="69">
        <f t="shared" si="139"/>
        <v>1935.3060137888808</v>
      </c>
      <c r="BR634" s="69">
        <f t="shared" si="140"/>
        <v>3913.2403886964653</v>
      </c>
      <c r="BS634" s="69">
        <f t="shared" si="141"/>
        <v>-1381.7983964292271</v>
      </c>
      <c r="BT634" s="69">
        <f t="shared" si="142"/>
        <v>-2041.5219152044688</v>
      </c>
      <c r="BU634" s="69">
        <f t="shared" si="143"/>
        <v>-3423.3203116336958</v>
      </c>
      <c r="BV634" s="83">
        <f t="shared" si="131"/>
        <v>0</v>
      </c>
    </row>
    <row r="635" spans="1:74" x14ac:dyDescent="0.25">
      <c r="A635" s="94">
        <v>48</v>
      </c>
      <c r="B635" s="94">
        <v>2156</v>
      </c>
      <c r="C635" s="94">
        <v>493102</v>
      </c>
      <c r="D635" s="94">
        <v>493009</v>
      </c>
      <c r="E635" s="65" t="s">
        <v>714</v>
      </c>
      <c r="F635" s="94" t="s">
        <v>722</v>
      </c>
      <c r="G635" s="55">
        <v>12</v>
      </c>
      <c r="H635" s="55">
        <v>12</v>
      </c>
      <c r="I635" s="98">
        <v>62471.74</v>
      </c>
      <c r="J635" s="98">
        <v>29998.317999999999</v>
      </c>
      <c r="K635" s="65">
        <f t="shared" si="144"/>
        <v>92470.05799999999</v>
      </c>
      <c r="L635" s="94"/>
      <c r="M635" s="94"/>
      <c r="N635" s="94">
        <v>62471.74</v>
      </c>
      <c r="O635" s="94">
        <v>29998.317999999999</v>
      </c>
      <c r="P635" s="94">
        <v>0</v>
      </c>
      <c r="Q635" s="94">
        <v>0</v>
      </c>
      <c r="R635" s="98">
        <v>84269.376999999993</v>
      </c>
      <c r="S635" s="98">
        <v>52816.735999999997</v>
      </c>
      <c r="T635" s="94"/>
      <c r="U635" s="94"/>
      <c r="V635" s="94">
        <v>84269.376999999993</v>
      </c>
      <c r="W635" s="94">
        <v>52816.735999999997</v>
      </c>
      <c r="X635" s="94">
        <v>0</v>
      </c>
      <c r="Y635" s="94">
        <v>0</v>
      </c>
      <c r="Z635" s="98">
        <v>0</v>
      </c>
      <c r="AA635" s="98">
        <v>0</v>
      </c>
      <c r="AB635" s="94"/>
      <c r="AC635" s="94"/>
      <c r="AD635" s="94">
        <v>0</v>
      </c>
      <c r="AE635" s="94">
        <v>0</v>
      </c>
      <c r="AF635" s="94">
        <v>0</v>
      </c>
      <c r="AG635" s="94">
        <v>0</v>
      </c>
      <c r="AH635" s="98">
        <v>86009.831000000006</v>
      </c>
      <c r="AI635" s="98">
        <v>53469.553999999996</v>
      </c>
      <c r="AJ635" s="94"/>
      <c r="AK635" s="94"/>
      <c r="AL635" s="94">
        <v>86009.831000000006</v>
      </c>
      <c r="AM635" s="94">
        <v>53469.553999999996</v>
      </c>
      <c r="AN635" s="94">
        <v>0</v>
      </c>
      <c r="AO635" s="94">
        <v>0</v>
      </c>
      <c r="AP635" s="94">
        <v>7022.45</v>
      </c>
      <c r="AQ635" s="94">
        <v>4401.3900000000003</v>
      </c>
      <c r="AR635" s="94"/>
      <c r="AS635" s="94"/>
      <c r="AT635" s="94">
        <v>7022.45</v>
      </c>
      <c r="AU635" s="94">
        <v>4401.3900000000003</v>
      </c>
      <c r="AV635" s="94">
        <v>0</v>
      </c>
      <c r="AW635" s="94">
        <v>0</v>
      </c>
      <c r="AX635" s="66">
        <v>5205.9783333333335</v>
      </c>
      <c r="AY635" s="66">
        <v>2499.8598333333334</v>
      </c>
      <c r="AZ635" s="66">
        <v>0</v>
      </c>
      <c r="BA635" s="66">
        <v>0</v>
      </c>
      <c r="BB635" s="66">
        <v>5205.9783333333335</v>
      </c>
      <c r="BC635" s="66">
        <v>2499.8598333333334</v>
      </c>
      <c r="BD635" s="66">
        <v>0</v>
      </c>
      <c r="BE635" s="67">
        <v>0</v>
      </c>
      <c r="BF635" s="59">
        <f t="shared" si="132"/>
        <v>0</v>
      </c>
      <c r="BG635" s="59"/>
      <c r="BH635" s="59"/>
      <c r="BI635" s="60">
        <f t="shared" si="145"/>
        <v>34360.051982479228</v>
      </c>
      <c r="BJ635" s="59">
        <f t="shared" si="133"/>
        <v>34360.051982479228</v>
      </c>
      <c r="BK635" s="69">
        <f t="shared" si="134"/>
        <v>23213.267951404625</v>
      </c>
      <c r="BL635" s="69">
        <f t="shared" si="134"/>
        <v>11146.784031074603</v>
      </c>
      <c r="BM635" s="69">
        <f t="shared" si="135"/>
        <v>17670.356538912074</v>
      </c>
      <c r="BN635" s="69">
        <f t="shared" si="136"/>
        <v>11800.495955867376</v>
      </c>
      <c r="BO635" s="69">
        <f t="shared" si="137"/>
        <v>5869.8605830446977</v>
      </c>
      <c r="BP635" s="69">
        <f t="shared" si="138"/>
        <v>11536.343223704676</v>
      </c>
      <c r="BQ635" s="69">
        <f t="shared" si="139"/>
        <v>5666.4826406599777</v>
      </c>
      <c r="BR635" s="69">
        <f t="shared" si="140"/>
        <v>5869.8605830446977</v>
      </c>
      <c r="BS635" s="69">
        <f t="shared" si="141"/>
        <v>5542.9114124925509</v>
      </c>
      <c r="BT635" s="69">
        <f t="shared" si="142"/>
        <v>-389.55919263007308</v>
      </c>
      <c r="BU635" s="69">
        <f t="shared" si="143"/>
        <v>5153.3522198624778</v>
      </c>
      <c r="BV635" s="83">
        <f t="shared" si="131"/>
        <v>0</v>
      </c>
    </row>
    <row r="636" spans="1:74" ht="15" customHeight="1" x14ac:dyDescent="0.25">
      <c r="A636" s="94">
        <v>48</v>
      </c>
      <c r="B636" s="94">
        <v>2158</v>
      </c>
      <c r="C636" s="94">
        <v>482216</v>
      </c>
      <c r="D636" s="94">
        <v>482108</v>
      </c>
      <c r="E636" s="65" t="s">
        <v>764</v>
      </c>
      <c r="F636" s="94" t="s">
        <v>690</v>
      </c>
      <c r="G636" s="55">
        <v>7</v>
      </c>
      <c r="H636" s="55">
        <v>7</v>
      </c>
      <c r="I636" s="98">
        <v>0</v>
      </c>
      <c r="J636" s="98">
        <v>0</v>
      </c>
      <c r="K636" s="65">
        <f t="shared" si="144"/>
        <v>0</v>
      </c>
      <c r="L636" s="94"/>
      <c r="M636" s="94"/>
      <c r="N636" s="94">
        <v>0</v>
      </c>
      <c r="O636" s="94">
        <v>0</v>
      </c>
      <c r="P636" s="94">
        <v>0</v>
      </c>
      <c r="Q636" s="94">
        <v>0</v>
      </c>
      <c r="R636" s="98">
        <v>0</v>
      </c>
      <c r="S636" s="98">
        <v>0</v>
      </c>
      <c r="T636" s="94"/>
      <c r="U636" s="94"/>
      <c r="V636" s="94">
        <v>0</v>
      </c>
      <c r="W636" s="94">
        <v>0</v>
      </c>
      <c r="X636" s="94">
        <v>0</v>
      </c>
      <c r="Y636" s="94">
        <v>0</v>
      </c>
      <c r="Z636" s="98">
        <v>0</v>
      </c>
      <c r="AA636" s="98">
        <v>0</v>
      </c>
      <c r="AB636" s="94"/>
      <c r="AC636" s="94"/>
      <c r="AD636" s="94">
        <v>0</v>
      </c>
      <c r="AE636" s="94">
        <v>0</v>
      </c>
      <c r="AF636" s="94">
        <v>0</v>
      </c>
      <c r="AG636" s="94">
        <v>0</v>
      </c>
      <c r="AH636" s="98">
        <v>0</v>
      </c>
      <c r="AI636" s="98">
        <v>33.707999999999998</v>
      </c>
      <c r="AJ636" s="94"/>
      <c r="AK636" s="94"/>
      <c r="AL636" s="94">
        <v>0</v>
      </c>
      <c r="AM636" s="94">
        <v>33.707999999999998</v>
      </c>
      <c r="AN636" s="94">
        <v>0</v>
      </c>
      <c r="AO636" s="94">
        <v>0</v>
      </c>
      <c r="AP636" s="94">
        <v>0</v>
      </c>
      <c r="AQ636" s="94">
        <v>0</v>
      </c>
      <c r="AR636" s="94"/>
      <c r="AS636" s="94"/>
      <c r="AT636" s="94">
        <v>0</v>
      </c>
      <c r="AU636" s="94">
        <v>0</v>
      </c>
      <c r="AV636" s="94">
        <v>0</v>
      </c>
      <c r="AW636" s="94">
        <v>0</v>
      </c>
      <c r="AX636" s="66">
        <v>0</v>
      </c>
      <c r="AY636" s="66">
        <v>0</v>
      </c>
      <c r="AZ636" s="66">
        <v>0</v>
      </c>
      <c r="BA636" s="66">
        <v>0</v>
      </c>
      <c r="BB636" s="66">
        <v>0</v>
      </c>
      <c r="BC636" s="66">
        <v>0</v>
      </c>
      <c r="BD636" s="66">
        <v>0</v>
      </c>
      <c r="BE636" s="67">
        <v>0</v>
      </c>
      <c r="BF636" s="59">
        <f t="shared" si="132"/>
        <v>0</v>
      </c>
      <c r="BG636" s="59"/>
      <c r="BH636" s="59"/>
      <c r="BI636" s="60">
        <f t="shared" si="145"/>
        <v>0</v>
      </c>
      <c r="BJ636" s="59">
        <f t="shared" si="133"/>
        <v>0</v>
      </c>
      <c r="BK636" s="69">
        <f t="shared" si="134"/>
        <v>0</v>
      </c>
      <c r="BL636" s="69">
        <f t="shared" si="134"/>
        <v>0</v>
      </c>
      <c r="BM636" s="69">
        <f t="shared" si="135"/>
        <v>3424.0853401094073</v>
      </c>
      <c r="BN636" s="69">
        <f t="shared" si="136"/>
        <v>0</v>
      </c>
      <c r="BO636" s="69">
        <f t="shared" si="137"/>
        <v>3424.0853401094073</v>
      </c>
      <c r="BP636" s="69">
        <f t="shared" si="138"/>
        <v>3424.0853401094073</v>
      </c>
      <c r="BQ636" s="69">
        <f t="shared" si="139"/>
        <v>0</v>
      </c>
      <c r="BR636" s="69">
        <f t="shared" si="140"/>
        <v>3424.0853401094073</v>
      </c>
      <c r="BS636" s="69">
        <f t="shared" si="141"/>
        <v>-3424.0853401094073</v>
      </c>
      <c r="BT636" s="69">
        <f t="shared" si="142"/>
        <v>-3424.0853401094073</v>
      </c>
      <c r="BU636" s="69">
        <f t="shared" si="143"/>
        <v>-6848.1706802188146</v>
      </c>
      <c r="BV636" s="83">
        <f t="shared" si="131"/>
        <v>0</v>
      </c>
    </row>
    <row r="637" spans="1:74" x14ac:dyDescent="0.25">
      <c r="A637" s="94">
        <v>48</v>
      </c>
      <c r="B637" s="94">
        <v>2160</v>
      </c>
      <c r="C637" s="94">
        <v>493600</v>
      </c>
      <c r="D637" s="94">
        <v>493009</v>
      </c>
      <c r="E637" s="105" t="s">
        <v>721</v>
      </c>
      <c r="F637" s="106" t="s">
        <v>722</v>
      </c>
      <c r="G637" s="55">
        <v>67</v>
      </c>
      <c r="H637" s="55">
        <v>67</v>
      </c>
      <c r="I637" s="98">
        <v>5003.76</v>
      </c>
      <c r="J637" s="98">
        <v>234.54400000000001</v>
      </c>
      <c r="K637" s="65">
        <f t="shared" si="144"/>
        <v>5238.3040000000001</v>
      </c>
      <c r="L637" s="94"/>
      <c r="M637" s="94"/>
      <c r="N637" s="94">
        <v>5003.76</v>
      </c>
      <c r="O637" s="94">
        <v>234.54400000000001</v>
      </c>
      <c r="P637" s="94">
        <v>0</v>
      </c>
      <c r="Q637" s="94">
        <v>0</v>
      </c>
      <c r="R637" s="98">
        <v>7156.5940000000001</v>
      </c>
      <c r="S637" s="98">
        <v>2320.498</v>
      </c>
      <c r="T637" s="94"/>
      <c r="U637" s="94"/>
      <c r="V637" s="94">
        <v>7156.5940000000001</v>
      </c>
      <c r="W637" s="94">
        <v>2320.498</v>
      </c>
      <c r="X637" s="94">
        <v>0</v>
      </c>
      <c r="Y637" s="94">
        <v>0</v>
      </c>
      <c r="Z637" s="98">
        <v>0</v>
      </c>
      <c r="AA637" s="98">
        <v>0</v>
      </c>
      <c r="AB637" s="94"/>
      <c r="AC637" s="94"/>
      <c r="AD637" s="94">
        <v>0</v>
      </c>
      <c r="AE637" s="94">
        <v>0</v>
      </c>
      <c r="AF637" s="94">
        <v>0</v>
      </c>
      <c r="AG637" s="94">
        <v>0</v>
      </c>
      <c r="AH637" s="98">
        <v>7901.018</v>
      </c>
      <c r="AI637" s="98">
        <v>2709.5619999999999</v>
      </c>
      <c r="AJ637" s="94"/>
      <c r="AK637" s="94"/>
      <c r="AL637" s="94">
        <v>7901.018</v>
      </c>
      <c r="AM637" s="94">
        <v>2709.5619999999999</v>
      </c>
      <c r="AN637" s="94">
        <v>0</v>
      </c>
      <c r="AO637" s="94">
        <v>0</v>
      </c>
      <c r="AP637" s="94">
        <v>106.81</v>
      </c>
      <c r="AQ637" s="94">
        <v>34.630000000000003</v>
      </c>
      <c r="AR637" s="94"/>
      <c r="AS637" s="94"/>
      <c r="AT637" s="94">
        <v>106.81</v>
      </c>
      <c r="AU637" s="94">
        <v>34.630000000000003</v>
      </c>
      <c r="AV637" s="94">
        <v>0</v>
      </c>
      <c r="AW637" s="94">
        <v>0</v>
      </c>
      <c r="AX637" s="66">
        <v>74.68298507462687</v>
      </c>
      <c r="AY637" s="66">
        <v>3.5006567164179105</v>
      </c>
      <c r="AZ637" s="66">
        <v>0</v>
      </c>
      <c r="BA637" s="66">
        <v>0</v>
      </c>
      <c r="BB637" s="66">
        <v>74.68298507462687</v>
      </c>
      <c r="BC637" s="66">
        <v>3.5006567164179105</v>
      </c>
      <c r="BD637" s="66">
        <v>0</v>
      </c>
      <c r="BE637" s="67">
        <v>0</v>
      </c>
      <c r="BF637" s="59">
        <f t="shared" si="132"/>
        <v>0</v>
      </c>
      <c r="BG637" s="59"/>
      <c r="BH637" s="59"/>
      <c r="BI637" s="60">
        <f t="shared" si="145"/>
        <v>1946.4505768994854</v>
      </c>
      <c r="BJ637" s="59">
        <f t="shared" si="133"/>
        <v>1946.4505768994854</v>
      </c>
      <c r="BK637" s="69">
        <f t="shared" si="134"/>
        <v>1859.2986467884587</v>
      </c>
      <c r="BL637" s="69">
        <f t="shared" si="134"/>
        <v>87.151930111026957</v>
      </c>
      <c r="BM637" s="69">
        <f t="shared" si="135"/>
        <v>33718.565220855722</v>
      </c>
      <c r="BN637" s="69">
        <f t="shared" si="136"/>
        <v>945.17696552282598</v>
      </c>
      <c r="BO637" s="69">
        <f t="shared" si="137"/>
        <v>32773.388255332895</v>
      </c>
      <c r="BP637" s="69">
        <f t="shared" si="138"/>
        <v>32817.692056115025</v>
      </c>
      <c r="BQ637" s="69">
        <f t="shared" si="139"/>
        <v>44.303800782128981</v>
      </c>
      <c r="BR637" s="69">
        <f t="shared" si="140"/>
        <v>32773.388255332895</v>
      </c>
      <c r="BS637" s="69">
        <f t="shared" si="141"/>
        <v>-31859.266574067264</v>
      </c>
      <c r="BT637" s="69">
        <f t="shared" si="142"/>
        <v>-32730.540126003998</v>
      </c>
      <c r="BU637" s="69">
        <f t="shared" si="143"/>
        <v>-64589.806700071262</v>
      </c>
      <c r="BV637" s="83">
        <f t="shared" si="131"/>
        <v>0</v>
      </c>
    </row>
    <row r="638" spans="1:74" ht="15" customHeight="1" x14ac:dyDescent="0.25">
      <c r="A638" s="94">
        <v>48</v>
      </c>
      <c r="B638" s="94">
        <v>2164</v>
      </c>
      <c r="C638" s="94">
        <v>482216</v>
      </c>
      <c r="D638" s="94">
        <v>482409</v>
      </c>
      <c r="E638" s="65" t="s">
        <v>764</v>
      </c>
      <c r="F638" s="94" t="s">
        <v>698</v>
      </c>
      <c r="G638" s="55">
        <v>8</v>
      </c>
      <c r="H638" s="55">
        <v>8</v>
      </c>
      <c r="I638" s="98">
        <v>0</v>
      </c>
      <c r="J638" s="98">
        <v>0</v>
      </c>
      <c r="K638" s="65">
        <f t="shared" si="144"/>
        <v>0</v>
      </c>
      <c r="L638" s="94"/>
      <c r="M638" s="94"/>
      <c r="N638" s="94">
        <v>0</v>
      </c>
      <c r="O638" s="94">
        <v>0</v>
      </c>
      <c r="P638" s="94">
        <v>0</v>
      </c>
      <c r="Q638" s="94">
        <v>0</v>
      </c>
      <c r="R638" s="98">
        <v>0</v>
      </c>
      <c r="S638" s="98">
        <v>0</v>
      </c>
      <c r="T638" s="94"/>
      <c r="U638" s="94"/>
      <c r="V638" s="94">
        <v>0</v>
      </c>
      <c r="W638" s="94">
        <v>0</v>
      </c>
      <c r="X638" s="94">
        <v>0</v>
      </c>
      <c r="Y638" s="94">
        <v>0</v>
      </c>
      <c r="Z638" s="98">
        <v>0</v>
      </c>
      <c r="AA638" s="98">
        <v>0</v>
      </c>
      <c r="AB638" s="94"/>
      <c r="AC638" s="94"/>
      <c r="AD638" s="94">
        <v>0</v>
      </c>
      <c r="AE638" s="94">
        <v>0</v>
      </c>
      <c r="AF638" s="94">
        <v>0</v>
      </c>
      <c r="AG638" s="94">
        <v>0</v>
      </c>
      <c r="AH638" s="98">
        <v>0</v>
      </c>
      <c r="AI638" s="98">
        <v>0</v>
      </c>
      <c r="AJ638" s="94"/>
      <c r="AK638" s="94"/>
      <c r="AL638" s="94">
        <v>0</v>
      </c>
      <c r="AM638" s="94">
        <v>0</v>
      </c>
      <c r="AN638" s="94">
        <v>0</v>
      </c>
      <c r="AO638" s="94">
        <v>0</v>
      </c>
      <c r="AP638" s="94">
        <v>0</v>
      </c>
      <c r="AQ638" s="94">
        <v>0</v>
      </c>
      <c r="AR638" s="94"/>
      <c r="AS638" s="94"/>
      <c r="AT638" s="94">
        <v>0</v>
      </c>
      <c r="AU638" s="94">
        <v>0</v>
      </c>
      <c r="AV638" s="94">
        <v>0</v>
      </c>
      <c r="AW638" s="94">
        <v>0</v>
      </c>
      <c r="AX638" s="66">
        <v>0</v>
      </c>
      <c r="AY638" s="66">
        <v>0</v>
      </c>
      <c r="AZ638" s="66">
        <v>0</v>
      </c>
      <c r="BA638" s="66">
        <v>0</v>
      </c>
      <c r="BB638" s="66">
        <v>0</v>
      </c>
      <c r="BC638" s="66">
        <v>0</v>
      </c>
      <c r="BD638" s="66">
        <v>0</v>
      </c>
      <c r="BE638" s="67">
        <v>0</v>
      </c>
      <c r="BF638" s="59">
        <f t="shared" si="132"/>
        <v>0</v>
      </c>
      <c r="BG638" s="59"/>
      <c r="BH638" s="59"/>
      <c r="BI638" s="60">
        <f t="shared" si="145"/>
        <v>0</v>
      </c>
      <c r="BJ638" s="59">
        <f t="shared" si="133"/>
        <v>0</v>
      </c>
      <c r="BK638" s="69">
        <f t="shared" si="134"/>
        <v>0</v>
      </c>
      <c r="BL638" s="69">
        <f t="shared" si="134"/>
        <v>0</v>
      </c>
      <c r="BM638" s="69">
        <f t="shared" si="135"/>
        <v>3913.2403886964653</v>
      </c>
      <c r="BN638" s="69">
        <f t="shared" si="136"/>
        <v>0</v>
      </c>
      <c r="BO638" s="69">
        <f t="shared" si="137"/>
        <v>3913.2403886964653</v>
      </c>
      <c r="BP638" s="69">
        <f t="shared" si="138"/>
        <v>3913.2403886964653</v>
      </c>
      <c r="BQ638" s="69">
        <f t="shared" si="139"/>
        <v>0</v>
      </c>
      <c r="BR638" s="69">
        <f t="shared" si="140"/>
        <v>3913.2403886964653</v>
      </c>
      <c r="BS638" s="69">
        <f t="shared" si="141"/>
        <v>-3913.2403886964653</v>
      </c>
      <c r="BT638" s="69">
        <f t="shared" si="142"/>
        <v>-3913.2403886964653</v>
      </c>
      <c r="BU638" s="69">
        <f t="shared" si="143"/>
        <v>-7826.4807773929306</v>
      </c>
      <c r="BV638" s="83">
        <f t="shared" si="131"/>
        <v>0</v>
      </c>
    </row>
    <row r="639" spans="1:74" ht="15" customHeight="1" x14ac:dyDescent="0.25">
      <c r="A639" s="94">
        <v>48</v>
      </c>
      <c r="B639" s="94">
        <v>2166</v>
      </c>
      <c r="C639" s="94">
        <v>482216</v>
      </c>
      <c r="D639" s="94">
        <v>482305</v>
      </c>
      <c r="E639" s="65" t="s">
        <v>764</v>
      </c>
      <c r="F639" s="94" t="s">
        <v>689</v>
      </c>
      <c r="G639" s="55">
        <v>3</v>
      </c>
      <c r="H639" s="55">
        <v>3</v>
      </c>
      <c r="I639" s="98">
        <v>0</v>
      </c>
      <c r="J639" s="98">
        <v>0</v>
      </c>
      <c r="K639" s="65">
        <f t="shared" si="144"/>
        <v>0</v>
      </c>
      <c r="L639" s="94"/>
      <c r="M639" s="94"/>
      <c r="N639" s="94">
        <v>0</v>
      </c>
      <c r="O639" s="94">
        <v>0</v>
      </c>
      <c r="P639" s="94">
        <v>0</v>
      </c>
      <c r="Q639" s="94">
        <v>0</v>
      </c>
      <c r="R639" s="98">
        <v>0</v>
      </c>
      <c r="S639" s="98">
        <v>0</v>
      </c>
      <c r="T639" s="94"/>
      <c r="U639" s="94"/>
      <c r="V639" s="94">
        <v>0</v>
      </c>
      <c r="W639" s="94">
        <v>0</v>
      </c>
      <c r="X639" s="94">
        <v>0</v>
      </c>
      <c r="Y639" s="94">
        <v>0</v>
      </c>
      <c r="Z639" s="98">
        <v>0</v>
      </c>
      <c r="AA639" s="98">
        <v>0</v>
      </c>
      <c r="AB639" s="94"/>
      <c r="AC639" s="94"/>
      <c r="AD639" s="94">
        <v>0</v>
      </c>
      <c r="AE639" s="94">
        <v>0</v>
      </c>
      <c r="AF639" s="94">
        <v>0</v>
      </c>
      <c r="AG639" s="94">
        <v>0</v>
      </c>
      <c r="AH639" s="98">
        <v>0</v>
      </c>
      <c r="AI639" s="98">
        <v>0</v>
      </c>
      <c r="AJ639" s="94"/>
      <c r="AK639" s="94"/>
      <c r="AL639" s="94">
        <v>0</v>
      </c>
      <c r="AM639" s="94">
        <v>0</v>
      </c>
      <c r="AN639" s="94">
        <v>0</v>
      </c>
      <c r="AO639" s="94">
        <v>0</v>
      </c>
      <c r="AP639" s="94">
        <v>0</v>
      </c>
      <c r="AQ639" s="94">
        <v>0</v>
      </c>
      <c r="AR639" s="94"/>
      <c r="AS639" s="94"/>
      <c r="AT639" s="94">
        <v>0</v>
      </c>
      <c r="AU639" s="94">
        <v>0</v>
      </c>
      <c r="AV639" s="94">
        <v>0</v>
      </c>
      <c r="AW639" s="94">
        <v>0</v>
      </c>
      <c r="AX639" s="66">
        <v>0</v>
      </c>
      <c r="AY639" s="66">
        <v>0</v>
      </c>
      <c r="AZ639" s="66">
        <v>0</v>
      </c>
      <c r="BA639" s="66">
        <v>0</v>
      </c>
      <c r="BB639" s="66">
        <v>0</v>
      </c>
      <c r="BC639" s="66">
        <v>0</v>
      </c>
      <c r="BD639" s="66">
        <v>0</v>
      </c>
      <c r="BE639" s="67">
        <v>0</v>
      </c>
      <c r="BF639" s="59">
        <f t="shared" si="132"/>
        <v>0</v>
      </c>
      <c r="BG639" s="59"/>
      <c r="BH639" s="59"/>
      <c r="BI639" s="60">
        <f t="shared" si="145"/>
        <v>0</v>
      </c>
      <c r="BJ639" s="59">
        <f t="shared" si="133"/>
        <v>0</v>
      </c>
      <c r="BK639" s="69">
        <f t="shared" si="134"/>
        <v>0</v>
      </c>
      <c r="BL639" s="69">
        <f t="shared" si="134"/>
        <v>0</v>
      </c>
      <c r="BM639" s="69">
        <f t="shared" si="135"/>
        <v>1467.4651457611744</v>
      </c>
      <c r="BN639" s="69">
        <f t="shared" si="136"/>
        <v>0</v>
      </c>
      <c r="BO639" s="69">
        <f t="shared" si="137"/>
        <v>1467.4651457611744</v>
      </c>
      <c r="BP639" s="69">
        <f t="shared" si="138"/>
        <v>1467.4651457611744</v>
      </c>
      <c r="BQ639" s="69">
        <f t="shared" si="139"/>
        <v>0</v>
      </c>
      <c r="BR639" s="69">
        <f t="shared" si="140"/>
        <v>1467.4651457611744</v>
      </c>
      <c r="BS639" s="69">
        <f t="shared" si="141"/>
        <v>-1467.4651457611744</v>
      </c>
      <c r="BT639" s="69">
        <f t="shared" si="142"/>
        <v>-1467.4651457611744</v>
      </c>
      <c r="BU639" s="69">
        <f t="shared" si="143"/>
        <v>-2934.9302915223489</v>
      </c>
      <c r="BV639" s="83">
        <f t="shared" si="131"/>
        <v>0</v>
      </c>
    </row>
    <row r="640" spans="1:74" x14ac:dyDescent="0.25">
      <c r="A640" s="94">
        <v>48</v>
      </c>
      <c r="B640" s="94">
        <v>2168</v>
      </c>
      <c r="C640" s="94">
        <v>493009</v>
      </c>
      <c r="D640" s="94">
        <v>482004</v>
      </c>
      <c r="E640" s="65" t="s">
        <v>722</v>
      </c>
      <c r="F640" s="94" t="s">
        <v>601</v>
      </c>
      <c r="G640" s="55">
        <v>18</v>
      </c>
      <c r="H640" s="55">
        <v>18</v>
      </c>
      <c r="I640" s="98">
        <v>89132.010999999999</v>
      </c>
      <c r="J640" s="98">
        <v>37221.11</v>
      </c>
      <c r="K640" s="65">
        <f t="shared" si="144"/>
        <v>126353.121</v>
      </c>
      <c r="L640" s="94"/>
      <c r="M640" s="94"/>
      <c r="N640" s="94">
        <v>89132.010999999999</v>
      </c>
      <c r="O640" s="94">
        <v>37221.11</v>
      </c>
      <c r="P640" s="94">
        <v>0</v>
      </c>
      <c r="Q640" s="94">
        <v>0</v>
      </c>
      <c r="R640" s="98">
        <v>120240.71</v>
      </c>
      <c r="S640" s="98">
        <v>69545.463000000003</v>
      </c>
      <c r="T640" s="94"/>
      <c r="U640" s="94"/>
      <c r="V640" s="94">
        <v>120240.71</v>
      </c>
      <c r="W640" s="94">
        <v>69545.463000000003</v>
      </c>
      <c r="X640" s="94">
        <v>0</v>
      </c>
      <c r="Y640" s="94">
        <v>0</v>
      </c>
      <c r="Z640" s="98">
        <v>0</v>
      </c>
      <c r="AA640" s="98">
        <v>0</v>
      </c>
      <c r="AB640" s="94"/>
      <c r="AC640" s="94"/>
      <c r="AD640" s="94">
        <v>0</v>
      </c>
      <c r="AE640" s="94">
        <v>0</v>
      </c>
      <c r="AF640" s="94">
        <v>0</v>
      </c>
      <c r="AG640" s="94">
        <v>0</v>
      </c>
      <c r="AH640" s="98">
        <v>121892.391</v>
      </c>
      <c r="AI640" s="98">
        <v>70189.180999999997</v>
      </c>
      <c r="AJ640" s="94"/>
      <c r="AK640" s="94"/>
      <c r="AL640" s="94">
        <v>121892.391</v>
      </c>
      <c r="AM640" s="94">
        <v>70189.180999999997</v>
      </c>
      <c r="AN640" s="94">
        <v>0</v>
      </c>
      <c r="AO640" s="94">
        <v>0</v>
      </c>
      <c r="AP640" s="94">
        <v>6680.04</v>
      </c>
      <c r="AQ640" s="94">
        <v>3863.64</v>
      </c>
      <c r="AR640" s="94"/>
      <c r="AS640" s="94"/>
      <c r="AT640" s="94">
        <v>6680.04</v>
      </c>
      <c r="AU640" s="94">
        <v>3863.64</v>
      </c>
      <c r="AV640" s="94">
        <v>0</v>
      </c>
      <c r="AW640" s="94">
        <v>0</v>
      </c>
      <c r="AX640" s="66">
        <v>4951.7783888888889</v>
      </c>
      <c r="AY640" s="66">
        <v>2067.8394444444443</v>
      </c>
      <c r="AZ640" s="66">
        <v>0</v>
      </c>
      <c r="BA640" s="66">
        <v>0</v>
      </c>
      <c r="BB640" s="66">
        <v>4951.7783888888889</v>
      </c>
      <c r="BC640" s="66">
        <v>2067.8394444444443</v>
      </c>
      <c r="BD640" s="66">
        <v>0</v>
      </c>
      <c r="BE640" s="67">
        <v>0</v>
      </c>
      <c r="BF640" s="59">
        <f t="shared" si="132"/>
        <v>0</v>
      </c>
      <c r="BG640" s="59"/>
      <c r="BH640" s="59"/>
      <c r="BI640" s="60">
        <f t="shared" si="145"/>
        <v>46950.330729850823</v>
      </c>
      <c r="BJ640" s="59">
        <f t="shared" si="133"/>
        <v>46950.330729850823</v>
      </c>
      <c r="BK640" s="69">
        <f t="shared" si="134"/>
        <v>33119.699473562679</v>
      </c>
      <c r="BL640" s="69">
        <f t="shared" si="134"/>
        <v>13830.631256288143</v>
      </c>
      <c r="BM640" s="69">
        <f t="shared" si="135"/>
        <v>25641.234606466085</v>
      </c>
      <c r="BN640" s="69">
        <f t="shared" si="136"/>
        <v>16836.443731899039</v>
      </c>
      <c r="BO640" s="69">
        <f t="shared" si="137"/>
        <v>8804.7908745670466</v>
      </c>
      <c r="BP640" s="69">
        <f t="shared" si="138"/>
        <v>15835.610858577333</v>
      </c>
      <c r="BQ640" s="69">
        <f t="shared" si="139"/>
        <v>7030.819984010287</v>
      </c>
      <c r="BR640" s="69">
        <f t="shared" si="140"/>
        <v>8804.7908745670466</v>
      </c>
      <c r="BS640" s="69">
        <f t="shared" si="141"/>
        <v>7478.4648670965944</v>
      </c>
      <c r="BT640" s="69">
        <f t="shared" si="142"/>
        <v>-2004.9796022891896</v>
      </c>
      <c r="BU640" s="69">
        <f t="shared" si="143"/>
        <v>5473.4852648074047</v>
      </c>
      <c r="BV640" s="83">
        <f t="shared" si="131"/>
        <v>0</v>
      </c>
    </row>
    <row r="641" spans="1:74" x14ac:dyDescent="0.25">
      <c r="A641" s="94">
        <v>48</v>
      </c>
      <c r="B641" s="94">
        <v>2170</v>
      </c>
      <c r="C641" s="94">
        <v>482004</v>
      </c>
      <c r="D641" s="94">
        <v>482708</v>
      </c>
      <c r="E641" s="65" t="s">
        <v>601</v>
      </c>
      <c r="F641" s="94" t="s">
        <v>687</v>
      </c>
      <c r="G641" s="55">
        <v>38</v>
      </c>
      <c r="H641" s="55">
        <v>38</v>
      </c>
      <c r="I641" s="98">
        <v>170638.50200000001</v>
      </c>
      <c r="J641" s="98">
        <v>139564.60200000001</v>
      </c>
      <c r="K641" s="65">
        <f t="shared" si="144"/>
        <v>310203.10400000005</v>
      </c>
      <c r="L641" s="94"/>
      <c r="M641" s="94"/>
      <c r="N641" s="94">
        <v>170638.50200000001</v>
      </c>
      <c r="O641" s="94">
        <v>139564.60200000001</v>
      </c>
      <c r="P641" s="94">
        <v>0</v>
      </c>
      <c r="Q641" s="94">
        <v>0</v>
      </c>
      <c r="R641" s="98">
        <v>260404.81599999999</v>
      </c>
      <c r="S641" s="98">
        <v>229010.83</v>
      </c>
      <c r="T641" s="94"/>
      <c r="U641" s="94"/>
      <c r="V641" s="94">
        <v>260404.81599999999</v>
      </c>
      <c r="W641" s="94">
        <v>229010.83</v>
      </c>
      <c r="X641" s="94">
        <v>0</v>
      </c>
      <c r="Y641" s="94">
        <v>0</v>
      </c>
      <c r="Z641" s="98">
        <v>0</v>
      </c>
      <c r="AA641" s="98">
        <v>0</v>
      </c>
      <c r="AB641" s="94"/>
      <c r="AC641" s="94"/>
      <c r="AD641" s="94">
        <v>0</v>
      </c>
      <c r="AE641" s="94">
        <v>0</v>
      </c>
      <c r="AF641" s="94">
        <v>0</v>
      </c>
      <c r="AG641" s="94">
        <v>0</v>
      </c>
      <c r="AH641" s="98">
        <v>260786.40599999999</v>
      </c>
      <c r="AI641" s="98">
        <v>229348.538</v>
      </c>
      <c r="AJ641" s="94"/>
      <c r="AK641" s="94"/>
      <c r="AL641" s="94">
        <v>260786.40599999999</v>
      </c>
      <c r="AM641" s="94">
        <v>229348.538</v>
      </c>
      <c r="AN641" s="94">
        <v>0</v>
      </c>
      <c r="AO641" s="94">
        <v>0</v>
      </c>
      <c r="AP641" s="94">
        <v>6852.76</v>
      </c>
      <c r="AQ641" s="94">
        <v>6026.6</v>
      </c>
      <c r="AR641" s="94"/>
      <c r="AS641" s="94"/>
      <c r="AT641" s="94">
        <v>6852.76</v>
      </c>
      <c r="AU641" s="94">
        <v>6026.6</v>
      </c>
      <c r="AV641" s="94">
        <v>0</v>
      </c>
      <c r="AW641" s="94">
        <v>0</v>
      </c>
      <c r="AX641" s="66">
        <v>4490.4868947368423</v>
      </c>
      <c r="AY641" s="66">
        <v>3672.7526842105267</v>
      </c>
      <c r="AZ641" s="66">
        <v>0</v>
      </c>
      <c r="BA641" s="66">
        <v>0</v>
      </c>
      <c r="BB641" s="66">
        <v>4490.4868947368423</v>
      </c>
      <c r="BC641" s="66">
        <v>3672.7526842105267</v>
      </c>
      <c r="BD641" s="66">
        <v>0</v>
      </c>
      <c r="BE641" s="67">
        <v>0</v>
      </c>
      <c r="BF641" s="59">
        <f t="shared" si="132"/>
        <v>0</v>
      </c>
      <c r="BG641" s="59"/>
      <c r="BH641" s="59"/>
      <c r="BI641" s="60">
        <f t="shared" si="145"/>
        <v>115265.36274657049</v>
      </c>
      <c r="BJ641" s="59">
        <f t="shared" si="133"/>
        <v>115265.36274657049</v>
      </c>
      <c r="BK641" s="69">
        <f t="shared" si="134"/>
        <v>63405.905930462228</v>
      </c>
      <c r="BL641" s="69">
        <f t="shared" si="134"/>
        <v>51859.45681610825</v>
      </c>
      <c r="BM641" s="69">
        <f t="shared" si="135"/>
        <v>50820.369327586421</v>
      </c>
      <c r="BN641" s="69">
        <f t="shared" si="136"/>
        <v>32232.477481278213</v>
      </c>
      <c r="BO641" s="69">
        <f t="shared" si="137"/>
        <v>18587.891846308212</v>
      </c>
      <c r="BP641" s="69">
        <f t="shared" si="138"/>
        <v>44950.716404792416</v>
      </c>
      <c r="BQ641" s="69">
        <f t="shared" si="139"/>
        <v>26362.824558484208</v>
      </c>
      <c r="BR641" s="69">
        <f t="shared" si="140"/>
        <v>18587.891846308212</v>
      </c>
      <c r="BS641" s="69">
        <f t="shared" si="141"/>
        <v>12585.536602875807</v>
      </c>
      <c r="BT641" s="69">
        <f t="shared" si="142"/>
        <v>6908.7404113158336</v>
      </c>
      <c r="BU641" s="69">
        <f t="shared" si="143"/>
        <v>19494.277014191641</v>
      </c>
      <c r="BV641" s="83">
        <f t="shared" ref="BV641:BV704" si="146">BK641+BL641-BI641</f>
        <v>0</v>
      </c>
    </row>
    <row r="642" spans="1:74" ht="15" customHeight="1" x14ac:dyDescent="0.25">
      <c r="A642" s="94">
        <v>48</v>
      </c>
      <c r="B642" s="94">
        <v>2186</v>
      </c>
      <c r="C642" s="94">
        <v>486202</v>
      </c>
      <c r="D642" s="94">
        <v>486400</v>
      </c>
      <c r="E642" s="101" t="s">
        <v>680</v>
      </c>
      <c r="F642" s="102" t="s">
        <v>681</v>
      </c>
      <c r="G642" s="55">
        <v>17</v>
      </c>
      <c r="H642" s="55">
        <v>17</v>
      </c>
      <c r="I642" s="98">
        <v>1104.546</v>
      </c>
      <c r="J642" s="98">
        <v>42759.72</v>
      </c>
      <c r="K642" s="65">
        <f t="shared" si="144"/>
        <v>43864.266000000003</v>
      </c>
      <c r="L642" s="94"/>
      <c r="M642" s="94"/>
      <c r="N642" s="94">
        <v>1104.546</v>
      </c>
      <c r="O642" s="94">
        <v>42759.72</v>
      </c>
      <c r="P642" s="94">
        <v>0</v>
      </c>
      <c r="Q642" s="94">
        <v>0</v>
      </c>
      <c r="R642" s="98">
        <v>18502.602999999999</v>
      </c>
      <c r="S642" s="98">
        <v>60328.446000000004</v>
      </c>
      <c r="T642" s="94"/>
      <c r="U642" s="94"/>
      <c r="V642" s="94">
        <v>18502.602999999999</v>
      </c>
      <c r="W642" s="94">
        <v>60328.446000000004</v>
      </c>
      <c r="X642" s="94">
        <v>0</v>
      </c>
      <c r="Y642" s="94">
        <v>0</v>
      </c>
      <c r="Z642" s="98">
        <v>0.95199999999999996</v>
      </c>
      <c r="AA642" s="98">
        <v>0.95199999999999996</v>
      </c>
      <c r="AB642" s="94"/>
      <c r="AC642" s="94"/>
      <c r="AD642" s="94">
        <v>0.95199999999999996</v>
      </c>
      <c r="AE642" s="94">
        <v>0.95199999999999996</v>
      </c>
      <c r="AF642" s="94">
        <v>0</v>
      </c>
      <c r="AG642" s="94">
        <v>0</v>
      </c>
      <c r="AH642" s="98">
        <v>19146.598000000002</v>
      </c>
      <c r="AI642" s="98">
        <v>61002.610999999997</v>
      </c>
      <c r="AJ642" s="94"/>
      <c r="AK642" s="94"/>
      <c r="AL642" s="94">
        <v>19146.598000000002</v>
      </c>
      <c r="AM642" s="94">
        <v>61002.610999999997</v>
      </c>
      <c r="AN642" s="94">
        <v>0</v>
      </c>
      <c r="AO642" s="94">
        <v>0</v>
      </c>
      <c r="AP642" s="94">
        <v>1088.3900000000001</v>
      </c>
      <c r="AQ642" s="94">
        <v>3548.73</v>
      </c>
      <c r="AR642" s="94"/>
      <c r="AS642" s="94"/>
      <c r="AT642" s="94">
        <v>1088.3900000000001</v>
      </c>
      <c r="AU642" s="94">
        <v>3548.73</v>
      </c>
      <c r="AV642" s="94">
        <v>0</v>
      </c>
      <c r="AW642" s="94">
        <v>0</v>
      </c>
      <c r="AX642" s="66">
        <v>64.973294117647058</v>
      </c>
      <c r="AY642" s="66">
        <v>2515.2776470588237</v>
      </c>
      <c r="AZ642" s="66">
        <v>0</v>
      </c>
      <c r="BA642" s="66">
        <v>0</v>
      </c>
      <c r="BB642" s="66">
        <v>64.973294117647058</v>
      </c>
      <c r="BC642" s="66">
        <v>2515.2776470588237</v>
      </c>
      <c r="BD642" s="66">
        <v>0</v>
      </c>
      <c r="BE642" s="67">
        <v>0</v>
      </c>
      <c r="BF642" s="59">
        <f t="shared" si="132"/>
        <v>0</v>
      </c>
      <c r="BG642" s="59"/>
      <c r="BH642" s="59"/>
      <c r="BI642" s="60">
        <f t="shared" si="145"/>
        <v>16299.097162167849</v>
      </c>
      <c r="BJ642" s="59">
        <f t="shared" si="133"/>
        <v>16299.097162167849</v>
      </c>
      <c r="BK642" s="69">
        <f t="shared" si="134"/>
        <v>410.42753511671322</v>
      </c>
      <c r="BL642" s="69">
        <f t="shared" si="134"/>
        <v>15888.669627051135</v>
      </c>
      <c r="BM642" s="69">
        <f t="shared" si="135"/>
        <v>8524.2772149675457</v>
      </c>
      <c r="BN642" s="69">
        <f t="shared" si="136"/>
        <v>208.64138898755644</v>
      </c>
      <c r="BO642" s="69">
        <f t="shared" si="137"/>
        <v>8315.635825979989</v>
      </c>
      <c r="BP642" s="69">
        <f t="shared" si="138"/>
        <v>16392.662381251565</v>
      </c>
      <c r="BQ642" s="69">
        <f t="shared" si="139"/>
        <v>8077.0265552715746</v>
      </c>
      <c r="BR642" s="69">
        <f t="shared" si="140"/>
        <v>8315.635825979989</v>
      </c>
      <c r="BS642" s="69">
        <f t="shared" si="141"/>
        <v>-8113.8496798508322</v>
      </c>
      <c r="BT642" s="69">
        <f t="shared" si="142"/>
        <v>-503.99275420042977</v>
      </c>
      <c r="BU642" s="69">
        <f t="shared" si="143"/>
        <v>-8617.8424340512611</v>
      </c>
      <c r="BV642" s="83">
        <f t="shared" si="146"/>
        <v>0</v>
      </c>
    </row>
    <row r="643" spans="1:74" x14ac:dyDescent="0.25">
      <c r="A643" s="94">
        <v>48</v>
      </c>
      <c r="B643" s="94">
        <v>2188</v>
      </c>
      <c r="C643" s="94">
        <v>482004</v>
      </c>
      <c r="D643" s="94">
        <v>480808</v>
      </c>
      <c r="E643" s="65" t="s">
        <v>601</v>
      </c>
      <c r="F643" s="94" t="s">
        <v>683</v>
      </c>
      <c r="G643" s="55">
        <v>64</v>
      </c>
      <c r="H643" s="55">
        <v>64</v>
      </c>
      <c r="I643" s="98">
        <v>203848.198</v>
      </c>
      <c r="J643" s="98">
        <v>46587.434000000001</v>
      </c>
      <c r="K643" s="65">
        <f t="shared" si="144"/>
        <v>250435.63200000001</v>
      </c>
      <c r="L643" s="94"/>
      <c r="M643" s="94"/>
      <c r="N643" s="94">
        <v>203848.198</v>
      </c>
      <c r="O643" s="94">
        <v>46587.434000000001</v>
      </c>
      <c r="P643" s="94">
        <v>0</v>
      </c>
      <c r="Q643" s="94">
        <v>0</v>
      </c>
      <c r="R643" s="98">
        <v>272951.21799999999</v>
      </c>
      <c r="S643" s="98">
        <v>115524.86599999999</v>
      </c>
      <c r="T643" s="94"/>
      <c r="U643" s="94"/>
      <c r="V643" s="94">
        <v>272951.21799999999</v>
      </c>
      <c r="W643" s="94">
        <v>115524.86599999999</v>
      </c>
      <c r="X643" s="94">
        <v>0</v>
      </c>
      <c r="Y643" s="94">
        <v>0</v>
      </c>
      <c r="Z643" s="98">
        <v>0</v>
      </c>
      <c r="AA643" s="98">
        <v>0</v>
      </c>
      <c r="AB643" s="94"/>
      <c r="AC643" s="94"/>
      <c r="AD643" s="94">
        <v>0</v>
      </c>
      <c r="AE643" s="94">
        <v>0</v>
      </c>
      <c r="AF643" s="94">
        <v>0</v>
      </c>
      <c r="AG643" s="94">
        <v>0</v>
      </c>
      <c r="AH643" s="98">
        <v>274883.90299999999</v>
      </c>
      <c r="AI643" s="98">
        <v>117166.24099999999</v>
      </c>
      <c r="AJ643" s="94"/>
      <c r="AK643" s="94"/>
      <c r="AL643" s="94">
        <v>274883.90299999999</v>
      </c>
      <c r="AM643" s="94">
        <v>117166.24099999999</v>
      </c>
      <c r="AN643" s="94">
        <v>0</v>
      </c>
      <c r="AO643" s="94">
        <v>0</v>
      </c>
      <c r="AP643" s="94">
        <v>4264.8599999999997</v>
      </c>
      <c r="AQ643" s="94">
        <v>1805.08</v>
      </c>
      <c r="AR643" s="94"/>
      <c r="AS643" s="94"/>
      <c r="AT643" s="94">
        <v>4264.8599999999997</v>
      </c>
      <c r="AU643" s="94">
        <v>1805.08</v>
      </c>
      <c r="AV643" s="94">
        <v>0</v>
      </c>
      <c r="AW643" s="94">
        <v>0</v>
      </c>
      <c r="AX643" s="66">
        <v>3185.1280937500001</v>
      </c>
      <c r="AY643" s="66">
        <v>727.92865625000002</v>
      </c>
      <c r="AZ643" s="66">
        <v>0</v>
      </c>
      <c r="BA643" s="66">
        <v>0</v>
      </c>
      <c r="BB643" s="66">
        <v>3185.1280937500001</v>
      </c>
      <c r="BC643" s="66">
        <v>727.92865625000002</v>
      </c>
      <c r="BD643" s="66">
        <v>0</v>
      </c>
      <c r="BE643" s="67">
        <v>0</v>
      </c>
      <c r="BF643" s="59">
        <f t="shared" si="132"/>
        <v>0</v>
      </c>
      <c r="BG643" s="59"/>
      <c r="BH643" s="59"/>
      <c r="BI643" s="60">
        <f t="shared" si="145"/>
        <v>93056.94751251307</v>
      </c>
      <c r="BJ643" s="59">
        <f t="shared" si="133"/>
        <v>93056.94751251307</v>
      </c>
      <c r="BK643" s="69">
        <f t="shared" si="134"/>
        <v>75745.974765309642</v>
      </c>
      <c r="BL643" s="69">
        <f t="shared" si="134"/>
        <v>17310.972747203428</v>
      </c>
      <c r="BM643" s="69">
        <f t="shared" si="135"/>
        <v>69811.4911649813</v>
      </c>
      <c r="BN643" s="69">
        <f t="shared" si="136"/>
        <v>38505.568055409574</v>
      </c>
      <c r="BO643" s="69">
        <f t="shared" si="137"/>
        <v>31305.923109571722</v>
      </c>
      <c r="BP643" s="69">
        <f t="shared" si="138"/>
        <v>40105.979367188978</v>
      </c>
      <c r="BQ643" s="69">
        <f t="shared" si="139"/>
        <v>8800.0562576172579</v>
      </c>
      <c r="BR643" s="69">
        <f t="shared" si="140"/>
        <v>31305.923109571722</v>
      </c>
      <c r="BS643" s="69">
        <f t="shared" si="141"/>
        <v>5934.4836003283417</v>
      </c>
      <c r="BT643" s="69">
        <f t="shared" si="142"/>
        <v>-22795.00661998555</v>
      </c>
      <c r="BU643" s="69">
        <f t="shared" si="143"/>
        <v>-16860.523019657208</v>
      </c>
      <c r="BV643" s="83">
        <f t="shared" si="146"/>
        <v>0</v>
      </c>
    </row>
    <row r="644" spans="1:74" x14ac:dyDescent="0.25">
      <c r="A644" s="94">
        <v>48</v>
      </c>
      <c r="B644" s="94">
        <v>2190</v>
      </c>
      <c r="C644" s="94">
        <v>492608</v>
      </c>
      <c r="D644" s="94">
        <v>442838</v>
      </c>
      <c r="E644" s="65" t="s">
        <v>765</v>
      </c>
      <c r="F644" s="94" t="s">
        <v>748</v>
      </c>
      <c r="G644" s="55">
        <v>59</v>
      </c>
      <c r="H644" s="55">
        <v>59</v>
      </c>
      <c r="I644" s="98">
        <v>876495.56299999997</v>
      </c>
      <c r="J644" s="98">
        <v>337534.17800000001</v>
      </c>
      <c r="K644" s="65">
        <f t="shared" si="144"/>
        <v>1214029.7409999999</v>
      </c>
      <c r="L644" s="94"/>
      <c r="M644" s="94"/>
      <c r="N644" s="94">
        <v>876495.56299999997</v>
      </c>
      <c r="O644" s="94">
        <v>337534.17800000001</v>
      </c>
      <c r="P644" s="94">
        <v>0</v>
      </c>
      <c r="Q644" s="94">
        <v>0</v>
      </c>
      <c r="R644" s="98">
        <v>1108827.6599999999</v>
      </c>
      <c r="S644" s="98">
        <v>659587.71799999999</v>
      </c>
      <c r="T644" s="94"/>
      <c r="U644" s="94"/>
      <c r="V644" s="94">
        <v>1108827.6599999999</v>
      </c>
      <c r="W644" s="94">
        <v>659587.71799999999</v>
      </c>
      <c r="X644" s="94">
        <v>0</v>
      </c>
      <c r="Y644" s="94">
        <v>0</v>
      </c>
      <c r="Z644" s="98">
        <v>31863.063999999998</v>
      </c>
      <c r="AA644" s="98">
        <v>30730.451000000001</v>
      </c>
      <c r="AB644" s="94"/>
      <c r="AC644" s="94"/>
      <c r="AD644" s="94">
        <v>31863.063999999998</v>
      </c>
      <c r="AE644" s="94">
        <v>30730.451000000001</v>
      </c>
      <c r="AF644" s="94">
        <v>0</v>
      </c>
      <c r="AG644" s="94">
        <v>0</v>
      </c>
      <c r="AH644" s="98">
        <v>1151459.8500000001</v>
      </c>
      <c r="AI644" s="98">
        <v>701409.38100000005</v>
      </c>
      <c r="AJ644" s="94"/>
      <c r="AK644" s="94"/>
      <c r="AL644" s="94">
        <v>1151459.8500000001</v>
      </c>
      <c r="AM644" s="94">
        <v>701409.38100000005</v>
      </c>
      <c r="AN644" s="94">
        <v>0</v>
      </c>
      <c r="AO644" s="94">
        <v>0</v>
      </c>
      <c r="AP644" s="94">
        <v>18793.689999999999</v>
      </c>
      <c r="AQ644" s="94">
        <v>11179.45</v>
      </c>
      <c r="AR644" s="94"/>
      <c r="AS644" s="94"/>
      <c r="AT644" s="94">
        <v>18793.689999999999</v>
      </c>
      <c r="AU644" s="94">
        <v>11179.45</v>
      </c>
      <c r="AV644" s="94">
        <v>0</v>
      </c>
      <c r="AW644" s="94">
        <v>0</v>
      </c>
      <c r="AX644" s="66">
        <v>14855.857</v>
      </c>
      <c r="AY644" s="66">
        <v>5720.9182711864405</v>
      </c>
      <c r="AZ644" s="66">
        <v>0</v>
      </c>
      <c r="BA644" s="66">
        <v>0</v>
      </c>
      <c r="BB644" s="66">
        <v>14855.857</v>
      </c>
      <c r="BC644" s="66">
        <v>5720.9182711864405</v>
      </c>
      <c r="BD644" s="66">
        <v>0</v>
      </c>
      <c r="BE644" s="67">
        <v>0</v>
      </c>
      <c r="BF644" s="59">
        <f t="shared" si="132"/>
        <v>0</v>
      </c>
      <c r="BG644" s="59"/>
      <c r="BH644" s="59"/>
      <c r="BI644" s="60">
        <f t="shared" si="145"/>
        <v>451109.53654896369</v>
      </c>
      <c r="BJ644" s="59">
        <f t="shared" si="133"/>
        <v>451109.53654896369</v>
      </c>
      <c r="BK644" s="69">
        <f t="shared" si="134"/>
        <v>325688.48509960272</v>
      </c>
      <c r="BL644" s="69">
        <f t="shared" si="134"/>
        <v>125421.05144936102</v>
      </c>
      <c r="BM644" s="69">
        <f t="shared" si="135"/>
        <v>194424.32691010792</v>
      </c>
      <c r="BN644" s="69">
        <f t="shared" si="136"/>
        <v>165564.17904347149</v>
      </c>
      <c r="BO644" s="69">
        <f t="shared" si="137"/>
        <v>28860.147866636431</v>
      </c>
      <c r="BP644" s="69">
        <f t="shared" si="138"/>
        <v>92618.107905143755</v>
      </c>
      <c r="BQ644" s="69">
        <f t="shared" si="139"/>
        <v>63757.960038507321</v>
      </c>
      <c r="BR644" s="69">
        <f t="shared" si="140"/>
        <v>28860.147866636431</v>
      </c>
      <c r="BS644" s="69">
        <f t="shared" si="141"/>
        <v>131264.1581894948</v>
      </c>
      <c r="BT644" s="69">
        <f t="shared" si="142"/>
        <v>32802.943544217269</v>
      </c>
      <c r="BU644" s="69">
        <f t="shared" si="143"/>
        <v>164067.10173371207</v>
      </c>
      <c r="BV644" s="83">
        <f t="shared" si="146"/>
        <v>0</v>
      </c>
    </row>
    <row r="645" spans="1:74" x14ac:dyDescent="0.25">
      <c r="A645" s="94">
        <v>48</v>
      </c>
      <c r="B645" s="94">
        <v>2192</v>
      </c>
      <c r="C645" s="94">
        <v>492006</v>
      </c>
      <c r="D645" s="94">
        <v>492608</v>
      </c>
      <c r="E645" s="65" t="s">
        <v>766</v>
      </c>
      <c r="F645" s="94" t="s">
        <v>765</v>
      </c>
      <c r="G645" s="55">
        <v>42</v>
      </c>
      <c r="H645" s="55">
        <v>42</v>
      </c>
      <c r="I645" s="98">
        <v>572092.36800000002</v>
      </c>
      <c r="J645" s="98">
        <v>246488.541</v>
      </c>
      <c r="K645" s="65">
        <f t="shared" si="144"/>
        <v>818580.90899999999</v>
      </c>
      <c r="L645" s="94"/>
      <c r="M645" s="94"/>
      <c r="N645" s="94">
        <v>572092.36800000002</v>
      </c>
      <c r="O645" s="94">
        <v>246488.541</v>
      </c>
      <c r="P645" s="94">
        <v>0</v>
      </c>
      <c r="Q645" s="94">
        <v>0</v>
      </c>
      <c r="R645" s="98">
        <v>791831.37800000003</v>
      </c>
      <c r="S645" s="98">
        <v>479890.52299999999</v>
      </c>
      <c r="T645" s="94"/>
      <c r="U645" s="94"/>
      <c r="V645" s="94">
        <v>791831.37800000003</v>
      </c>
      <c r="W645" s="94">
        <v>479890.52299999999</v>
      </c>
      <c r="X645" s="94">
        <v>0</v>
      </c>
      <c r="Y645" s="94">
        <v>0</v>
      </c>
      <c r="Z645" s="98">
        <v>22696.704000000002</v>
      </c>
      <c r="AA645" s="98">
        <v>23856.894</v>
      </c>
      <c r="AB645" s="94"/>
      <c r="AC645" s="94"/>
      <c r="AD645" s="94">
        <v>22696.704000000002</v>
      </c>
      <c r="AE645" s="94">
        <v>23856.894</v>
      </c>
      <c r="AF645" s="94">
        <v>0</v>
      </c>
      <c r="AG645" s="94">
        <v>0</v>
      </c>
      <c r="AH645" s="98">
        <v>823792.99899999995</v>
      </c>
      <c r="AI645" s="98">
        <v>512851.76899999997</v>
      </c>
      <c r="AJ645" s="94"/>
      <c r="AK645" s="94"/>
      <c r="AL645" s="94">
        <v>823792.99899999995</v>
      </c>
      <c r="AM645" s="94">
        <v>512851.76899999997</v>
      </c>
      <c r="AN645" s="94">
        <v>0</v>
      </c>
      <c r="AO645" s="94">
        <v>0</v>
      </c>
      <c r="AP645" s="94">
        <v>18853.13</v>
      </c>
      <c r="AQ645" s="94">
        <v>11425.96</v>
      </c>
      <c r="AR645" s="94"/>
      <c r="AS645" s="94"/>
      <c r="AT645" s="94">
        <v>18853.13</v>
      </c>
      <c r="AU645" s="94">
        <v>11425.96</v>
      </c>
      <c r="AV645" s="94">
        <v>0</v>
      </c>
      <c r="AW645" s="94">
        <v>0</v>
      </c>
      <c r="AX645" s="66">
        <v>13621.246857142858</v>
      </c>
      <c r="AY645" s="66">
        <v>5868.7747857142858</v>
      </c>
      <c r="AZ645" s="66">
        <v>0</v>
      </c>
      <c r="BA645" s="66">
        <v>0</v>
      </c>
      <c r="BB645" s="66">
        <v>13621.246857142858</v>
      </c>
      <c r="BC645" s="66">
        <v>5868.7747857142858</v>
      </c>
      <c r="BD645" s="66">
        <v>0</v>
      </c>
      <c r="BE645" s="67">
        <v>0</v>
      </c>
      <c r="BF645" s="59">
        <f t="shared" si="132"/>
        <v>0</v>
      </c>
      <c r="BG645" s="59"/>
      <c r="BH645" s="59"/>
      <c r="BI645" s="60">
        <f t="shared" si="145"/>
        <v>304168.54053563048</v>
      </c>
      <c r="BJ645" s="59">
        <f t="shared" si="133"/>
        <v>304168.54053563048</v>
      </c>
      <c r="BK645" s="69">
        <f t="shared" si="134"/>
        <v>212578.25428485876</v>
      </c>
      <c r="BL645" s="69">
        <f t="shared" si="134"/>
        <v>91590.286250771722</v>
      </c>
      <c r="BM645" s="69">
        <f t="shared" si="135"/>
        <v>128608.95325786267</v>
      </c>
      <c r="BN645" s="69">
        <f t="shared" si="136"/>
        <v>108064.44121720623</v>
      </c>
      <c r="BO645" s="69">
        <f t="shared" si="137"/>
        <v>20544.512040656442</v>
      </c>
      <c r="BP645" s="69">
        <f t="shared" si="138"/>
        <v>67104.557130454647</v>
      </c>
      <c r="BQ645" s="69">
        <f t="shared" si="139"/>
        <v>46560.045089798208</v>
      </c>
      <c r="BR645" s="69">
        <f t="shared" si="140"/>
        <v>20544.512040656442</v>
      </c>
      <c r="BS645" s="69">
        <f t="shared" si="141"/>
        <v>83969.301026996094</v>
      </c>
      <c r="BT645" s="69">
        <f t="shared" si="142"/>
        <v>24485.729120317075</v>
      </c>
      <c r="BU645" s="69">
        <f t="shared" si="143"/>
        <v>108455.03014731317</v>
      </c>
      <c r="BV645" s="83">
        <f t="shared" si="146"/>
        <v>0</v>
      </c>
    </row>
    <row r="646" spans="1:74" x14ac:dyDescent="0.25">
      <c r="A646" s="90">
        <v>48</v>
      </c>
      <c r="B646" s="90">
        <v>2202</v>
      </c>
      <c r="C646" s="90">
        <v>490000</v>
      </c>
      <c r="D646" s="90">
        <v>490208</v>
      </c>
      <c r="E646" s="97" t="s">
        <v>500</v>
      </c>
      <c r="F646" s="90" t="s">
        <v>730</v>
      </c>
      <c r="G646" s="55">
        <v>24</v>
      </c>
      <c r="H646" s="55">
        <v>24</v>
      </c>
      <c r="I646" s="98">
        <v>125214.201</v>
      </c>
      <c r="J646" s="98">
        <v>249667.261</v>
      </c>
      <c r="K646" s="65">
        <f t="shared" si="144"/>
        <v>374881.462</v>
      </c>
      <c r="L646" s="94"/>
      <c r="M646" s="94"/>
      <c r="N646" s="94">
        <v>125214.201</v>
      </c>
      <c r="O646" s="94">
        <v>249667.261</v>
      </c>
      <c r="P646" s="94">
        <v>0</v>
      </c>
      <c r="Q646" s="94">
        <v>0</v>
      </c>
      <c r="R646" s="98">
        <v>241487.38500000001</v>
      </c>
      <c r="S646" s="98">
        <v>365790.81199999998</v>
      </c>
      <c r="T646" s="94"/>
      <c r="U646" s="94"/>
      <c r="V646" s="94">
        <v>241487.38500000001</v>
      </c>
      <c r="W646" s="94">
        <v>365790.81199999998</v>
      </c>
      <c r="X646" s="94">
        <v>0</v>
      </c>
      <c r="Y646" s="94">
        <v>0</v>
      </c>
      <c r="Z646" s="98">
        <v>11675.64</v>
      </c>
      <c r="AA646" s="98">
        <v>11794.992</v>
      </c>
      <c r="AB646" s="94"/>
      <c r="AC646" s="94"/>
      <c r="AD646" s="94">
        <v>11675.64</v>
      </c>
      <c r="AE646" s="94">
        <v>11794.992</v>
      </c>
      <c r="AF646" s="94">
        <v>0</v>
      </c>
      <c r="AG646" s="94">
        <v>0</v>
      </c>
      <c r="AH646" s="98">
        <v>254221.55300000001</v>
      </c>
      <c r="AI646" s="98">
        <v>378343.53700000001</v>
      </c>
      <c r="AJ646" s="94"/>
      <c r="AK646" s="94"/>
      <c r="AL646" s="94">
        <v>254221.55300000001</v>
      </c>
      <c r="AM646" s="94">
        <v>378343.53700000001</v>
      </c>
      <c r="AN646" s="94">
        <v>0</v>
      </c>
      <c r="AO646" s="94">
        <v>0</v>
      </c>
      <c r="AP646" s="94">
        <v>10061.969999999999</v>
      </c>
      <c r="AQ646" s="94">
        <v>15241.28</v>
      </c>
      <c r="AR646" s="94"/>
      <c r="AS646" s="94"/>
      <c r="AT646" s="94">
        <v>10061.969999999999</v>
      </c>
      <c r="AU646" s="94">
        <v>15241.28</v>
      </c>
      <c r="AV646" s="94">
        <v>0</v>
      </c>
      <c r="AW646" s="94">
        <v>0</v>
      </c>
      <c r="AX646" s="66">
        <v>5217.2583750000003</v>
      </c>
      <c r="AY646" s="66">
        <v>10402.802541666666</v>
      </c>
      <c r="AZ646" s="66">
        <v>0</v>
      </c>
      <c r="BA646" s="66">
        <v>0</v>
      </c>
      <c r="BB646" s="66">
        <v>5217.2583750000003</v>
      </c>
      <c r="BC646" s="66">
        <v>10402.802541666666</v>
      </c>
      <c r="BD646" s="66">
        <v>0</v>
      </c>
      <c r="BE646" s="67">
        <v>0</v>
      </c>
      <c r="BF646" s="59">
        <f t="shared" si="132"/>
        <v>0</v>
      </c>
      <c r="BG646" s="59"/>
      <c r="BH646" s="59"/>
      <c r="BI646" s="60">
        <f t="shared" si="145"/>
        <v>139298.56647854391</v>
      </c>
      <c r="BJ646" s="59">
        <f t="shared" si="133"/>
        <v>139298.56647854391</v>
      </c>
      <c r="BK646" s="69">
        <f t="shared" si="134"/>
        <v>46527.130493468525</v>
      </c>
      <c r="BL646" s="69">
        <f t="shared" si="134"/>
        <v>92771.435985075397</v>
      </c>
      <c r="BM646" s="69">
        <f t="shared" si="135"/>
        <v>35391.850473159517</v>
      </c>
      <c r="BN646" s="69">
        <f t="shared" si="136"/>
        <v>23652.129307070121</v>
      </c>
      <c r="BO646" s="69">
        <f t="shared" si="137"/>
        <v>11739.721166089395</v>
      </c>
      <c r="BP646" s="69">
        <f t="shared" si="138"/>
        <v>58900.205310487887</v>
      </c>
      <c r="BQ646" s="69">
        <f t="shared" si="139"/>
        <v>47160.484144398491</v>
      </c>
      <c r="BR646" s="69">
        <f t="shared" si="140"/>
        <v>11739.721166089395</v>
      </c>
      <c r="BS646" s="69">
        <f t="shared" si="141"/>
        <v>11135.280020309008</v>
      </c>
      <c r="BT646" s="69">
        <f t="shared" si="142"/>
        <v>33871.23067458751</v>
      </c>
      <c r="BU646" s="69">
        <f t="shared" si="143"/>
        <v>45006.510694896519</v>
      </c>
      <c r="BV646" s="83">
        <f t="shared" si="146"/>
        <v>0</v>
      </c>
    </row>
    <row r="647" spans="1:74" x14ac:dyDescent="0.25">
      <c r="A647" s="90">
        <v>48</v>
      </c>
      <c r="B647" s="90">
        <v>2204</v>
      </c>
      <c r="C647" s="90">
        <v>495004</v>
      </c>
      <c r="D647" s="90">
        <v>490000</v>
      </c>
      <c r="E647" s="97" t="s">
        <v>735</v>
      </c>
      <c r="F647" s="90" t="s">
        <v>500</v>
      </c>
      <c r="G647" s="55">
        <v>24</v>
      </c>
      <c r="H647" s="55">
        <v>24</v>
      </c>
      <c r="I647" s="98">
        <v>68697.966</v>
      </c>
      <c r="J647" s="98">
        <v>41846.016000000003</v>
      </c>
      <c r="K647" s="65">
        <f t="shared" si="144"/>
        <v>110543.982</v>
      </c>
      <c r="L647" s="94"/>
      <c r="M647" s="94"/>
      <c r="N647" s="94">
        <v>68697.966</v>
      </c>
      <c r="O647" s="94">
        <v>41846.016000000003</v>
      </c>
      <c r="P647" s="94">
        <v>0</v>
      </c>
      <c r="Q647" s="94">
        <v>0</v>
      </c>
      <c r="R647" s="98">
        <v>102339.484</v>
      </c>
      <c r="S647" s="98">
        <v>74848.766000000003</v>
      </c>
      <c r="T647" s="94"/>
      <c r="U647" s="94"/>
      <c r="V647" s="94">
        <v>102339.484</v>
      </c>
      <c r="W647" s="94">
        <v>74848.766000000003</v>
      </c>
      <c r="X647" s="94">
        <v>0</v>
      </c>
      <c r="Y647" s="94">
        <v>0</v>
      </c>
      <c r="Z647" s="98">
        <v>1915.77</v>
      </c>
      <c r="AA647" s="98">
        <v>1939.2239999999999</v>
      </c>
      <c r="AB647" s="94"/>
      <c r="AC647" s="94"/>
      <c r="AD647" s="94">
        <v>1915.77</v>
      </c>
      <c r="AE647" s="94">
        <v>1939.2239999999999</v>
      </c>
      <c r="AF647" s="94">
        <v>0</v>
      </c>
      <c r="AG647" s="94">
        <v>0</v>
      </c>
      <c r="AH647" s="98">
        <v>107458.432</v>
      </c>
      <c r="AI647" s="98">
        <v>80108.718999999997</v>
      </c>
      <c r="AJ647" s="94"/>
      <c r="AK647" s="94"/>
      <c r="AL647" s="94">
        <v>107458.432</v>
      </c>
      <c r="AM647" s="94">
        <v>80108.718999999997</v>
      </c>
      <c r="AN647" s="94">
        <v>0</v>
      </c>
      <c r="AO647" s="94">
        <v>0</v>
      </c>
      <c r="AP647" s="94">
        <v>4264.1499999999996</v>
      </c>
      <c r="AQ647" s="94">
        <v>3118.7</v>
      </c>
      <c r="AR647" s="94"/>
      <c r="AS647" s="94"/>
      <c r="AT647" s="94">
        <v>4264.1499999999996</v>
      </c>
      <c r="AU647" s="94">
        <v>3118.7</v>
      </c>
      <c r="AV647" s="94">
        <v>0</v>
      </c>
      <c r="AW647" s="94">
        <v>0</v>
      </c>
      <c r="AX647" s="66">
        <v>2862.41525</v>
      </c>
      <c r="AY647" s="66">
        <v>1743.5840000000001</v>
      </c>
      <c r="AZ647" s="66">
        <v>0</v>
      </c>
      <c r="BA647" s="66">
        <v>0</v>
      </c>
      <c r="BB647" s="66">
        <v>2862.41525</v>
      </c>
      <c r="BC647" s="66">
        <v>1743.5840000000001</v>
      </c>
      <c r="BD647" s="66">
        <v>0</v>
      </c>
      <c r="BE647" s="67">
        <v>0</v>
      </c>
      <c r="BF647" s="59">
        <f t="shared" si="132"/>
        <v>0</v>
      </c>
      <c r="BG647" s="59"/>
      <c r="BH647" s="59"/>
      <c r="BI647" s="60">
        <f t="shared" si="145"/>
        <v>41075.966102132741</v>
      </c>
      <c r="BJ647" s="59">
        <f t="shared" si="133"/>
        <v>41075.966102132741</v>
      </c>
      <c r="BK647" s="69">
        <f t="shared" si="134"/>
        <v>25526.810882400343</v>
      </c>
      <c r="BL647" s="69">
        <f t="shared" si="134"/>
        <v>15549.1552197324</v>
      </c>
      <c r="BM647" s="69">
        <f t="shared" si="135"/>
        <v>24716.309779745978</v>
      </c>
      <c r="BN647" s="69">
        <f t="shared" si="136"/>
        <v>12976.588613656584</v>
      </c>
      <c r="BO647" s="69">
        <f t="shared" si="137"/>
        <v>11739.721166089395</v>
      </c>
      <c r="BP647" s="69">
        <f t="shared" si="138"/>
        <v>19644.155116178852</v>
      </c>
      <c r="BQ647" s="69">
        <f t="shared" si="139"/>
        <v>7904.4339500894575</v>
      </c>
      <c r="BR647" s="69">
        <f t="shared" si="140"/>
        <v>11739.721166089395</v>
      </c>
      <c r="BS647" s="69">
        <f t="shared" si="141"/>
        <v>810.50110265436524</v>
      </c>
      <c r="BT647" s="69">
        <f t="shared" si="142"/>
        <v>-4094.9998964464521</v>
      </c>
      <c r="BU647" s="69">
        <f t="shared" si="143"/>
        <v>-3284.4987937920869</v>
      </c>
      <c r="BV647" s="83">
        <f t="shared" si="146"/>
        <v>0</v>
      </c>
    </row>
    <row r="648" spans="1:74" x14ac:dyDescent="0.25">
      <c r="A648" s="90">
        <v>48</v>
      </c>
      <c r="B648" s="90">
        <v>2206</v>
      </c>
      <c r="C648" s="90">
        <v>494800</v>
      </c>
      <c r="D648" s="90">
        <v>495004</v>
      </c>
      <c r="E648" s="97" t="s">
        <v>734</v>
      </c>
      <c r="F648" s="90" t="s">
        <v>735</v>
      </c>
      <c r="G648" s="55">
        <v>19</v>
      </c>
      <c r="H648" s="55">
        <v>19</v>
      </c>
      <c r="I648" s="98">
        <v>50234.004999999997</v>
      </c>
      <c r="J648" s="98">
        <v>2195.4690000000001</v>
      </c>
      <c r="K648" s="65">
        <f t="shared" si="144"/>
        <v>52429.473999999995</v>
      </c>
      <c r="L648" s="94"/>
      <c r="M648" s="94"/>
      <c r="N648" s="94">
        <v>50234.004999999997</v>
      </c>
      <c r="O648" s="94">
        <v>2195.4690000000001</v>
      </c>
      <c r="P648" s="94">
        <v>0</v>
      </c>
      <c r="Q648" s="94">
        <v>0</v>
      </c>
      <c r="R648" s="98">
        <v>70776.672999999995</v>
      </c>
      <c r="S648" s="98">
        <v>22526.97</v>
      </c>
      <c r="T648" s="94"/>
      <c r="U648" s="94"/>
      <c r="V648" s="94">
        <v>70776.672999999995</v>
      </c>
      <c r="W648" s="94">
        <v>22526.97</v>
      </c>
      <c r="X648" s="94">
        <v>0</v>
      </c>
      <c r="Y648" s="94">
        <v>0</v>
      </c>
      <c r="Z648" s="98">
        <v>1513.673</v>
      </c>
      <c r="AA648" s="98">
        <v>1535.2190000000001</v>
      </c>
      <c r="AB648" s="94"/>
      <c r="AC648" s="94"/>
      <c r="AD648" s="94">
        <v>1513.673</v>
      </c>
      <c r="AE648" s="94">
        <v>1535.2190000000001</v>
      </c>
      <c r="AF648" s="94">
        <v>0</v>
      </c>
      <c r="AG648" s="94">
        <v>0</v>
      </c>
      <c r="AH648" s="98">
        <v>73128.641000000003</v>
      </c>
      <c r="AI648" s="98">
        <v>24788.564999999999</v>
      </c>
      <c r="AJ648" s="94"/>
      <c r="AK648" s="94"/>
      <c r="AL648" s="94">
        <v>73128.641000000003</v>
      </c>
      <c r="AM648" s="94">
        <v>24788.564999999999</v>
      </c>
      <c r="AN648" s="94">
        <v>0</v>
      </c>
      <c r="AO648" s="94">
        <v>0</v>
      </c>
      <c r="AP648" s="94">
        <v>3725.09</v>
      </c>
      <c r="AQ648" s="94">
        <v>1185.6300000000001</v>
      </c>
      <c r="AR648" s="94"/>
      <c r="AS648" s="94"/>
      <c r="AT648" s="94">
        <v>3725.09</v>
      </c>
      <c r="AU648" s="94">
        <v>1185.6300000000001</v>
      </c>
      <c r="AV648" s="94">
        <v>0</v>
      </c>
      <c r="AW648" s="94">
        <v>0</v>
      </c>
      <c r="AX648" s="66">
        <v>2643.895</v>
      </c>
      <c r="AY648" s="66">
        <v>115.551</v>
      </c>
      <c r="AZ648" s="66">
        <v>0</v>
      </c>
      <c r="BA648" s="66">
        <v>0</v>
      </c>
      <c r="BB648" s="66">
        <v>2643.895</v>
      </c>
      <c r="BC648" s="66">
        <v>115.551</v>
      </c>
      <c r="BD648" s="66">
        <v>0</v>
      </c>
      <c r="BE648" s="67">
        <v>0</v>
      </c>
      <c r="BF648" s="59">
        <f t="shared" si="132"/>
        <v>0</v>
      </c>
      <c r="BG648" s="59"/>
      <c r="BH648" s="59"/>
      <c r="BI648" s="60">
        <f t="shared" si="145"/>
        <v>19481.759728690158</v>
      </c>
      <c r="BJ648" s="59">
        <f t="shared" si="133"/>
        <v>19481.759728690158</v>
      </c>
      <c r="BK648" s="69">
        <f t="shared" si="134"/>
        <v>18665.966696896863</v>
      </c>
      <c r="BL648" s="69">
        <f t="shared" si="134"/>
        <v>815.79303179329349</v>
      </c>
      <c r="BM648" s="69">
        <f t="shared" si="135"/>
        <v>18782.815175867756</v>
      </c>
      <c r="BN648" s="69">
        <f t="shared" si="136"/>
        <v>9488.8692527136518</v>
      </c>
      <c r="BO648" s="69">
        <f t="shared" si="137"/>
        <v>9293.9459231541059</v>
      </c>
      <c r="BP648" s="69">
        <f t="shared" si="138"/>
        <v>9708.6554070860766</v>
      </c>
      <c r="BQ648" s="69">
        <f t="shared" si="139"/>
        <v>414.70948393196977</v>
      </c>
      <c r="BR648" s="69">
        <f t="shared" si="140"/>
        <v>9293.9459231541059</v>
      </c>
      <c r="BS648" s="69">
        <f t="shared" si="141"/>
        <v>-116.84847897089276</v>
      </c>
      <c r="BT648" s="69">
        <f t="shared" si="142"/>
        <v>-8892.8623752927833</v>
      </c>
      <c r="BU648" s="69">
        <f t="shared" si="143"/>
        <v>-9009.7108542636761</v>
      </c>
      <c r="BV648" s="83">
        <f t="shared" si="146"/>
        <v>0</v>
      </c>
    </row>
    <row r="649" spans="1:74" x14ac:dyDescent="0.25">
      <c r="A649" s="90">
        <v>48</v>
      </c>
      <c r="B649" s="90">
        <v>2208</v>
      </c>
      <c r="C649" s="90">
        <v>494406</v>
      </c>
      <c r="D649" s="90">
        <v>494800</v>
      </c>
      <c r="E649" s="97" t="s">
        <v>702</v>
      </c>
      <c r="F649" s="90" t="s">
        <v>734</v>
      </c>
      <c r="G649" s="55">
        <v>40</v>
      </c>
      <c r="H649" s="55">
        <v>40</v>
      </c>
      <c r="I649" s="98">
        <v>24145.161</v>
      </c>
      <c r="J649" s="98">
        <v>2169.4389999999999</v>
      </c>
      <c r="K649" s="65">
        <f t="shared" si="144"/>
        <v>26314.6</v>
      </c>
      <c r="L649" s="94"/>
      <c r="M649" s="94"/>
      <c r="N649" s="94">
        <v>24145.161</v>
      </c>
      <c r="O649" s="94">
        <v>2169.4389999999999</v>
      </c>
      <c r="P649" s="94">
        <v>0</v>
      </c>
      <c r="Q649" s="94">
        <v>0</v>
      </c>
      <c r="R649" s="98">
        <v>35261.53</v>
      </c>
      <c r="S649" s="98">
        <v>12487.379000000001</v>
      </c>
      <c r="T649" s="94"/>
      <c r="U649" s="94"/>
      <c r="V649" s="94">
        <v>35261.53</v>
      </c>
      <c r="W649" s="94">
        <v>12487.379000000001</v>
      </c>
      <c r="X649" s="94">
        <v>0</v>
      </c>
      <c r="Y649" s="94">
        <v>0</v>
      </c>
      <c r="Z649" s="98">
        <v>1209.5340000000001</v>
      </c>
      <c r="AA649" s="98">
        <v>1226.912</v>
      </c>
      <c r="AB649" s="94"/>
      <c r="AC649" s="94"/>
      <c r="AD649" s="94">
        <v>1209.5340000000001</v>
      </c>
      <c r="AE649" s="94">
        <v>1226.912</v>
      </c>
      <c r="AF649" s="94">
        <v>0</v>
      </c>
      <c r="AG649" s="94">
        <v>0</v>
      </c>
      <c r="AH649" s="98">
        <v>38249.735000000001</v>
      </c>
      <c r="AI649" s="98">
        <v>15067.459000000001</v>
      </c>
      <c r="AJ649" s="94"/>
      <c r="AK649" s="94"/>
      <c r="AL649" s="94">
        <v>38249.735000000001</v>
      </c>
      <c r="AM649" s="94">
        <v>15067.459000000001</v>
      </c>
      <c r="AN649" s="94">
        <v>0</v>
      </c>
      <c r="AO649" s="94">
        <v>0</v>
      </c>
      <c r="AP649" s="94">
        <v>881.54</v>
      </c>
      <c r="AQ649" s="94">
        <v>312.18</v>
      </c>
      <c r="AR649" s="94"/>
      <c r="AS649" s="94"/>
      <c r="AT649" s="94">
        <v>881.54</v>
      </c>
      <c r="AU649" s="94">
        <v>312.18</v>
      </c>
      <c r="AV649" s="94">
        <v>0</v>
      </c>
      <c r="AW649" s="94">
        <v>0</v>
      </c>
      <c r="AX649" s="66">
        <v>603.62902499999996</v>
      </c>
      <c r="AY649" s="66">
        <v>54.235974999999996</v>
      </c>
      <c r="AZ649" s="66">
        <v>0</v>
      </c>
      <c r="BA649" s="66">
        <v>0</v>
      </c>
      <c r="BB649" s="66">
        <v>603.62902499999996</v>
      </c>
      <c r="BC649" s="66">
        <v>54.235974999999996</v>
      </c>
      <c r="BD649" s="66">
        <v>0</v>
      </c>
      <c r="BE649" s="67">
        <v>0</v>
      </c>
      <c r="BF649" s="59">
        <f t="shared" si="132"/>
        <v>0</v>
      </c>
      <c r="BG649" s="59"/>
      <c r="BH649" s="59"/>
      <c r="BI649" s="60">
        <f t="shared" si="145"/>
        <v>9777.9869879409816</v>
      </c>
      <c r="BJ649" s="59">
        <f t="shared" si="133"/>
        <v>9777.9869879409816</v>
      </c>
      <c r="BK649" s="69">
        <f t="shared" si="134"/>
        <v>8971.8661913819742</v>
      </c>
      <c r="BL649" s="69">
        <f t="shared" si="134"/>
        <v>806.12079655900891</v>
      </c>
      <c r="BM649" s="69">
        <f t="shared" si="135"/>
        <v>24127.062177794141</v>
      </c>
      <c r="BN649" s="69">
        <f t="shared" si="136"/>
        <v>4560.8602343118137</v>
      </c>
      <c r="BO649" s="69">
        <f t="shared" si="137"/>
        <v>19566.201943482327</v>
      </c>
      <c r="BP649" s="69">
        <f t="shared" si="138"/>
        <v>19975.994533635905</v>
      </c>
      <c r="BQ649" s="69">
        <f t="shared" si="139"/>
        <v>409.79259015357928</v>
      </c>
      <c r="BR649" s="69">
        <f t="shared" si="140"/>
        <v>19566.201943482327</v>
      </c>
      <c r="BS649" s="69">
        <f t="shared" si="141"/>
        <v>-15155.195986412167</v>
      </c>
      <c r="BT649" s="69">
        <f t="shared" si="142"/>
        <v>-19169.873737076898</v>
      </c>
      <c r="BU649" s="69">
        <f t="shared" si="143"/>
        <v>-34325.069723489069</v>
      </c>
      <c r="BV649" s="83">
        <f t="shared" si="146"/>
        <v>0</v>
      </c>
    </row>
    <row r="650" spans="1:74" x14ac:dyDescent="0.25">
      <c r="A650" s="90">
        <v>48</v>
      </c>
      <c r="B650" s="90">
        <v>2212</v>
      </c>
      <c r="C650" s="90">
        <v>491200</v>
      </c>
      <c r="D650" s="90">
        <v>491802</v>
      </c>
      <c r="E650" s="109" t="s">
        <v>749</v>
      </c>
      <c r="F650" s="110" t="s">
        <v>750</v>
      </c>
      <c r="G650" s="55">
        <v>30</v>
      </c>
      <c r="H650" s="55">
        <v>30</v>
      </c>
      <c r="I650" s="98">
        <v>77743.486000000004</v>
      </c>
      <c r="J650" s="98">
        <v>36666.108999999997</v>
      </c>
      <c r="K650" s="65">
        <f t="shared" si="144"/>
        <v>114409.595</v>
      </c>
      <c r="L650" s="94"/>
      <c r="M650" s="94"/>
      <c r="N650" s="94">
        <v>77743.486000000004</v>
      </c>
      <c r="O650" s="94">
        <v>36666.108999999997</v>
      </c>
      <c r="P650" s="94">
        <v>0</v>
      </c>
      <c r="Q650" s="94">
        <v>0</v>
      </c>
      <c r="R650" s="98">
        <v>114729.99</v>
      </c>
      <c r="S650" s="98">
        <v>73321.460999999996</v>
      </c>
      <c r="T650" s="94"/>
      <c r="U650" s="94"/>
      <c r="V650" s="94">
        <v>114729.99</v>
      </c>
      <c r="W650" s="94">
        <v>73321.460999999996</v>
      </c>
      <c r="X650" s="94">
        <v>0</v>
      </c>
      <c r="Y650" s="94">
        <v>0</v>
      </c>
      <c r="Z650" s="98">
        <v>28265.85</v>
      </c>
      <c r="AA650" s="98">
        <v>28221.09</v>
      </c>
      <c r="AB650" s="94"/>
      <c r="AC650" s="94"/>
      <c r="AD650" s="94">
        <v>28265.85</v>
      </c>
      <c r="AE650" s="94">
        <v>28221.09</v>
      </c>
      <c r="AF650" s="94">
        <v>0</v>
      </c>
      <c r="AG650" s="94">
        <v>0</v>
      </c>
      <c r="AH650" s="98">
        <v>143641.174</v>
      </c>
      <c r="AI650" s="98">
        <v>102264.507</v>
      </c>
      <c r="AJ650" s="94"/>
      <c r="AK650" s="94"/>
      <c r="AL650" s="94">
        <v>143641.174</v>
      </c>
      <c r="AM650" s="94">
        <v>102264.507</v>
      </c>
      <c r="AN650" s="94">
        <v>0</v>
      </c>
      <c r="AO650" s="94">
        <v>0</v>
      </c>
      <c r="AP650" s="94">
        <v>3824.33</v>
      </c>
      <c r="AQ650" s="94">
        <v>2444.0500000000002</v>
      </c>
      <c r="AR650" s="94"/>
      <c r="AS650" s="94"/>
      <c r="AT650" s="94">
        <v>3824.33</v>
      </c>
      <c r="AU650" s="94">
        <v>2444.0500000000002</v>
      </c>
      <c r="AV650" s="94">
        <v>0</v>
      </c>
      <c r="AW650" s="94">
        <v>0</v>
      </c>
      <c r="AX650" s="66">
        <v>2591.4495333333334</v>
      </c>
      <c r="AY650" s="66">
        <v>1222.2036333333333</v>
      </c>
      <c r="AZ650" s="66">
        <v>0</v>
      </c>
      <c r="BA650" s="66">
        <v>0</v>
      </c>
      <c r="BB650" s="66">
        <v>2591.4495333333334</v>
      </c>
      <c r="BC650" s="66">
        <v>1222.2036333333333</v>
      </c>
      <c r="BD650" s="66">
        <v>0</v>
      </c>
      <c r="BE650" s="67">
        <v>0</v>
      </c>
      <c r="BF650" s="59">
        <f t="shared" si="132"/>
        <v>0</v>
      </c>
      <c r="BG650" s="59"/>
      <c r="BH650" s="59"/>
      <c r="BI650" s="60">
        <f t="shared" si="145"/>
        <v>42512.351744111547</v>
      </c>
      <c r="BJ650" s="59">
        <f t="shared" si="133"/>
        <v>42512.351744111547</v>
      </c>
      <c r="BK650" s="69">
        <f t="shared" si="134"/>
        <v>28887.947926442812</v>
      </c>
      <c r="BL650" s="69">
        <f t="shared" si="134"/>
        <v>13624.403817668735</v>
      </c>
      <c r="BM650" s="69">
        <f t="shared" si="135"/>
        <v>29359.878604126825</v>
      </c>
      <c r="BN650" s="69">
        <f t="shared" si="136"/>
        <v>14685.227146515082</v>
      </c>
      <c r="BO650" s="69">
        <f t="shared" si="137"/>
        <v>14674.651457611744</v>
      </c>
      <c r="BP650" s="69">
        <f t="shared" si="138"/>
        <v>21600.635446082248</v>
      </c>
      <c r="BQ650" s="69">
        <f t="shared" si="139"/>
        <v>6925.9839884705052</v>
      </c>
      <c r="BR650" s="69">
        <f t="shared" si="140"/>
        <v>14674.651457611744</v>
      </c>
      <c r="BS650" s="69">
        <f t="shared" si="141"/>
        <v>-471.93067768401306</v>
      </c>
      <c r="BT650" s="69">
        <f t="shared" si="142"/>
        <v>-7976.2316284135122</v>
      </c>
      <c r="BU650" s="69">
        <f t="shared" si="143"/>
        <v>-8448.1623060975253</v>
      </c>
      <c r="BV650" s="83">
        <f t="shared" si="146"/>
        <v>0</v>
      </c>
    </row>
    <row r="651" spans="1:74" x14ac:dyDescent="0.25">
      <c r="A651" s="90">
        <v>48</v>
      </c>
      <c r="B651" s="90">
        <v>2214</v>
      </c>
      <c r="C651" s="90">
        <v>490814</v>
      </c>
      <c r="D651" s="90">
        <v>491200</v>
      </c>
      <c r="E651" s="97" t="s">
        <v>715</v>
      </c>
      <c r="F651" s="90" t="s">
        <v>749</v>
      </c>
      <c r="G651" s="55">
        <v>37</v>
      </c>
      <c r="H651" s="55">
        <v>37</v>
      </c>
      <c r="I651" s="98">
        <v>11961.034</v>
      </c>
      <c r="J651" s="98">
        <v>14456.041999999999</v>
      </c>
      <c r="K651" s="65">
        <f t="shared" si="144"/>
        <v>26417.076000000001</v>
      </c>
      <c r="L651" s="94"/>
      <c r="M651" s="94"/>
      <c r="N651" s="94">
        <v>11961.034</v>
      </c>
      <c r="O651" s="94">
        <v>14456.041999999999</v>
      </c>
      <c r="P651" s="94">
        <v>0</v>
      </c>
      <c r="Q651" s="94">
        <v>0</v>
      </c>
      <c r="R651" s="98">
        <v>18753.853999999999</v>
      </c>
      <c r="S651" s="98">
        <v>21146.608</v>
      </c>
      <c r="T651" s="94"/>
      <c r="U651" s="94"/>
      <c r="V651" s="94">
        <v>18753.853999999999</v>
      </c>
      <c r="W651" s="94">
        <v>21146.608</v>
      </c>
      <c r="X651" s="94">
        <v>0</v>
      </c>
      <c r="Y651" s="94">
        <v>0</v>
      </c>
      <c r="Z651" s="98">
        <v>10.92</v>
      </c>
      <c r="AA651" s="98">
        <v>0</v>
      </c>
      <c r="AB651" s="94"/>
      <c r="AC651" s="94"/>
      <c r="AD651" s="94">
        <v>10.92</v>
      </c>
      <c r="AE651" s="94">
        <v>0</v>
      </c>
      <c r="AF651" s="94">
        <v>0</v>
      </c>
      <c r="AG651" s="94">
        <v>0</v>
      </c>
      <c r="AH651" s="98">
        <v>18978.514999999999</v>
      </c>
      <c r="AI651" s="98">
        <v>21431.49</v>
      </c>
      <c r="AJ651" s="94"/>
      <c r="AK651" s="94"/>
      <c r="AL651" s="94">
        <v>18978.514999999999</v>
      </c>
      <c r="AM651" s="94">
        <v>21431.49</v>
      </c>
      <c r="AN651" s="94">
        <v>0</v>
      </c>
      <c r="AO651" s="94">
        <v>0</v>
      </c>
      <c r="AP651" s="94">
        <v>506.86</v>
      </c>
      <c r="AQ651" s="94">
        <v>571.53</v>
      </c>
      <c r="AR651" s="94"/>
      <c r="AS651" s="94"/>
      <c r="AT651" s="94">
        <v>506.86</v>
      </c>
      <c r="AU651" s="94">
        <v>571.53</v>
      </c>
      <c r="AV651" s="94">
        <v>0</v>
      </c>
      <c r="AW651" s="94">
        <v>0</v>
      </c>
      <c r="AX651" s="66">
        <v>323.27118918918916</v>
      </c>
      <c r="AY651" s="66">
        <v>390.7038378378378</v>
      </c>
      <c r="AZ651" s="66">
        <v>0</v>
      </c>
      <c r="BA651" s="66">
        <v>0</v>
      </c>
      <c r="BB651" s="66">
        <v>323.27118918918916</v>
      </c>
      <c r="BC651" s="66">
        <v>390.7038378378378</v>
      </c>
      <c r="BD651" s="66">
        <v>0</v>
      </c>
      <c r="BE651" s="67">
        <v>0</v>
      </c>
      <c r="BF651" s="59">
        <f t="shared" si="132"/>
        <v>0</v>
      </c>
      <c r="BG651" s="59"/>
      <c r="BH651" s="59"/>
      <c r="BI651" s="60">
        <f t="shared" si="145"/>
        <v>9816.0650508633244</v>
      </c>
      <c r="BJ651" s="59">
        <f t="shared" si="133"/>
        <v>9816.0650508633244</v>
      </c>
      <c r="BK651" s="69">
        <f t="shared" si="134"/>
        <v>4444.4846136486849</v>
      </c>
      <c r="BL651" s="69">
        <f t="shared" si="134"/>
        <v>5371.5804372146386</v>
      </c>
      <c r="BM651" s="69">
        <f t="shared" si="135"/>
        <v>20358.09652333456</v>
      </c>
      <c r="BN651" s="69">
        <f t="shared" si="136"/>
        <v>2259.3597256134085</v>
      </c>
      <c r="BO651" s="69">
        <f t="shared" si="137"/>
        <v>18098.736797721151</v>
      </c>
      <c r="BP651" s="69">
        <f t="shared" si="138"/>
        <v>20829.386931027009</v>
      </c>
      <c r="BQ651" s="69">
        <f t="shared" si="139"/>
        <v>2730.6501333058586</v>
      </c>
      <c r="BR651" s="69">
        <f t="shared" si="140"/>
        <v>18098.736797721151</v>
      </c>
      <c r="BS651" s="69">
        <f t="shared" si="141"/>
        <v>-15913.611909685875</v>
      </c>
      <c r="BT651" s="69">
        <f t="shared" si="142"/>
        <v>-15457.806493812372</v>
      </c>
      <c r="BU651" s="69">
        <f t="shared" si="143"/>
        <v>-31371.418403498246</v>
      </c>
      <c r="BV651" s="83">
        <f t="shared" si="146"/>
        <v>0</v>
      </c>
    </row>
    <row r="652" spans="1:74" x14ac:dyDescent="0.25">
      <c r="A652" s="90">
        <v>48</v>
      </c>
      <c r="B652" s="90">
        <v>2216</v>
      </c>
      <c r="C652" s="90">
        <v>491605</v>
      </c>
      <c r="D652" s="90">
        <v>491802</v>
      </c>
      <c r="E652" s="97" t="s">
        <v>751</v>
      </c>
      <c r="F652" s="90" t="s">
        <v>750</v>
      </c>
      <c r="G652" s="55">
        <v>30</v>
      </c>
      <c r="H652" s="55">
        <v>30</v>
      </c>
      <c r="I652" s="98">
        <v>0</v>
      </c>
      <c r="J652" s="98">
        <v>7.17</v>
      </c>
      <c r="K652" s="65">
        <f t="shared" si="144"/>
        <v>7.17</v>
      </c>
      <c r="L652" s="94"/>
      <c r="M652" s="94"/>
      <c r="N652" s="94">
        <v>0</v>
      </c>
      <c r="O652" s="94">
        <v>7.17</v>
      </c>
      <c r="P652" s="94">
        <v>0</v>
      </c>
      <c r="Q652" s="94">
        <v>0</v>
      </c>
      <c r="R652" s="98">
        <v>0</v>
      </c>
      <c r="S652" s="98">
        <v>1006.41</v>
      </c>
      <c r="T652" s="94"/>
      <c r="U652" s="94"/>
      <c r="V652" s="94">
        <v>0</v>
      </c>
      <c r="W652" s="94">
        <v>1006.41</v>
      </c>
      <c r="X652" s="94">
        <v>0</v>
      </c>
      <c r="Y652" s="94">
        <v>0</v>
      </c>
      <c r="Z652" s="98">
        <v>0</v>
      </c>
      <c r="AA652" s="98">
        <v>0</v>
      </c>
      <c r="AB652" s="94"/>
      <c r="AC652" s="94"/>
      <c r="AD652" s="94">
        <v>0</v>
      </c>
      <c r="AE652" s="94">
        <v>0</v>
      </c>
      <c r="AF652" s="94">
        <v>0</v>
      </c>
      <c r="AG652" s="94">
        <v>0</v>
      </c>
      <c r="AH652" s="98">
        <v>928.346</v>
      </c>
      <c r="AI652" s="98">
        <v>1407.806</v>
      </c>
      <c r="AJ652" s="94"/>
      <c r="AK652" s="94"/>
      <c r="AL652" s="94">
        <v>928.346</v>
      </c>
      <c r="AM652" s="94">
        <v>1407.806</v>
      </c>
      <c r="AN652" s="94">
        <v>0</v>
      </c>
      <c r="AO652" s="94">
        <v>0</v>
      </c>
      <c r="AP652" s="94">
        <v>0</v>
      </c>
      <c r="AQ652" s="94">
        <v>33.549999999999997</v>
      </c>
      <c r="AR652" s="94"/>
      <c r="AS652" s="94"/>
      <c r="AT652" s="94">
        <v>0</v>
      </c>
      <c r="AU652" s="94">
        <v>33.549999999999997</v>
      </c>
      <c r="AV652" s="94">
        <v>0</v>
      </c>
      <c r="AW652" s="94">
        <v>0</v>
      </c>
      <c r="AX652" s="66">
        <v>0</v>
      </c>
      <c r="AY652" s="66">
        <v>0.23899999999999999</v>
      </c>
      <c r="AZ652" s="66">
        <v>0</v>
      </c>
      <c r="BA652" s="66">
        <v>0</v>
      </c>
      <c r="BB652" s="66">
        <v>0</v>
      </c>
      <c r="BC652" s="66">
        <v>0.23899999999999999</v>
      </c>
      <c r="BD652" s="66">
        <v>0</v>
      </c>
      <c r="BE652" s="67">
        <v>0</v>
      </c>
      <c r="BF652" s="59">
        <f t="shared" si="132"/>
        <v>0</v>
      </c>
      <c r="BG652" s="59"/>
      <c r="BH652" s="59"/>
      <c r="BI652" s="60">
        <f t="shared" si="145"/>
        <v>2.6642307579646602</v>
      </c>
      <c r="BJ652" s="59">
        <f t="shared" si="133"/>
        <v>2.6642307579646602</v>
      </c>
      <c r="BK652" s="69">
        <f t="shared" si="134"/>
        <v>0</v>
      </c>
      <c r="BL652" s="69">
        <f t="shared" si="134"/>
        <v>2.6642307579646602</v>
      </c>
      <c r="BM652" s="69">
        <f t="shared" si="135"/>
        <v>14674.651457611744</v>
      </c>
      <c r="BN652" s="69">
        <f t="shared" si="136"/>
        <v>0</v>
      </c>
      <c r="BO652" s="69">
        <f t="shared" si="137"/>
        <v>14674.651457611744</v>
      </c>
      <c r="BP652" s="69">
        <f t="shared" si="138"/>
        <v>14676.005822897609</v>
      </c>
      <c r="BQ652" s="69">
        <f t="shared" si="139"/>
        <v>1.3543652858647621</v>
      </c>
      <c r="BR652" s="69">
        <f t="shared" si="140"/>
        <v>14674.651457611744</v>
      </c>
      <c r="BS652" s="69">
        <f t="shared" si="141"/>
        <v>-14674.651457611744</v>
      </c>
      <c r="BT652" s="69">
        <f t="shared" si="142"/>
        <v>-14673.341592139644</v>
      </c>
      <c r="BU652" s="69">
        <f t="shared" si="143"/>
        <v>-29347.993049751389</v>
      </c>
      <c r="BV652" s="83">
        <f t="shared" si="146"/>
        <v>0</v>
      </c>
    </row>
    <row r="653" spans="1:74" x14ac:dyDescent="0.25">
      <c r="A653" s="90">
        <v>48</v>
      </c>
      <c r="B653" s="90">
        <v>2218</v>
      </c>
      <c r="C653" s="90">
        <v>491130</v>
      </c>
      <c r="D653" s="90">
        <v>491200</v>
      </c>
      <c r="E653" s="111" t="s">
        <v>723</v>
      </c>
      <c r="F653" s="112" t="s">
        <v>749</v>
      </c>
      <c r="G653" s="55">
        <v>13</v>
      </c>
      <c r="H653" s="55">
        <v>13</v>
      </c>
      <c r="I653" s="98">
        <v>0</v>
      </c>
      <c r="J653" s="98">
        <v>0</v>
      </c>
      <c r="K653" s="65">
        <f t="shared" si="144"/>
        <v>0</v>
      </c>
      <c r="L653" s="94"/>
      <c r="M653" s="94"/>
      <c r="N653" s="94">
        <v>0</v>
      </c>
      <c r="O653" s="94">
        <v>0</v>
      </c>
      <c r="P653" s="94">
        <v>0</v>
      </c>
      <c r="Q653" s="94">
        <v>0</v>
      </c>
      <c r="R653" s="98">
        <v>0</v>
      </c>
      <c r="S653" s="98">
        <v>0</v>
      </c>
      <c r="T653" s="94"/>
      <c r="U653" s="94"/>
      <c r="V653" s="94">
        <v>0</v>
      </c>
      <c r="W653" s="94">
        <v>0</v>
      </c>
      <c r="X653" s="94">
        <v>0</v>
      </c>
      <c r="Y653" s="94">
        <v>0</v>
      </c>
      <c r="Z653" s="98">
        <v>0</v>
      </c>
      <c r="AA653" s="98">
        <v>0</v>
      </c>
      <c r="AB653" s="94"/>
      <c r="AC653" s="94"/>
      <c r="AD653" s="94">
        <v>0</v>
      </c>
      <c r="AE653" s="94">
        <v>0</v>
      </c>
      <c r="AF653" s="94">
        <v>0</v>
      </c>
      <c r="AG653" s="94">
        <v>0</v>
      </c>
      <c r="AH653" s="98">
        <v>0</v>
      </c>
      <c r="AI653" s="98">
        <v>0</v>
      </c>
      <c r="AJ653" s="94"/>
      <c r="AK653" s="94"/>
      <c r="AL653" s="94">
        <v>0</v>
      </c>
      <c r="AM653" s="94">
        <v>0</v>
      </c>
      <c r="AN653" s="94">
        <v>0</v>
      </c>
      <c r="AO653" s="94">
        <v>0</v>
      </c>
      <c r="AP653" s="94">
        <v>0</v>
      </c>
      <c r="AQ653" s="94">
        <v>0</v>
      </c>
      <c r="AR653" s="94"/>
      <c r="AS653" s="94"/>
      <c r="AT653" s="94">
        <v>0</v>
      </c>
      <c r="AU653" s="94">
        <v>0</v>
      </c>
      <c r="AV653" s="94">
        <v>0</v>
      </c>
      <c r="AW653" s="94">
        <v>0</v>
      </c>
      <c r="AX653" s="66">
        <v>0</v>
      </c>
      <c r="AY653" s="66">
        <v>0</v>
      </c>
      <c r="AZ653" s="66">
        <v>0</v>
      </c>
      <c r="BA653" s="66">
        <v>0</v>
      </c>
      <c r="BB653" s="66">
        <v>0</v>
      </c>
      <c r="BC653" s="66">
        <v>0</v>
      </c>
      <c r="BD653" s="66">
        <v>0</v>
      </c>
      <c r="BE653" s="67">
        <v>0</v>
      </c>
      <c r="BF653" s="59">
        <f t="shared" si="132"/>
        <v>0</v>
      </c>
      <c r="BG653" s="59"/>
      <c r="BH653" s="59"/>
      <c r="BI653" s="60">
        <f t="shared" si="145"/>
        <v>0</v>
      </c>
      <c r="BJ653" s="59">
        <f t="shared" si="133"/>
        <v>0</v>
      </c>
      <c r="BK653" s="69">
        <f t="shared" si="134"/>
        <v>0</v>
      </c>
      <c r="BL653" s="69">
        <f t="shared" si="134"/>
        <v>0</v>
      </c>
      <c r="BM653" s="69">
        <f t="shared" si="135"/>
        <v>6359.0156316317562</v>
      </c>
      <c r="BN653" s="69">
        <f t="shared" si="136"/>
        <v>0</v>
      </c>
      <c r="BO653" s="69">
        <f t="shared" si="137"/>
        <v>6359.0156316317562</v>
      </c>
      <c r="BP653" s="69">
        <f t="shared" si="138"/>
        <v>6359.0156316317562</v>
      </c>
      <c r="BQ653" s="69">
        <f t="shared" si="139"/>
        <v>0</v>
      </c>
      <c r="BR653" s="69">
        <f t="shared" si="140"/>
        <v>6359.0156316317562</v>
      </c>
      <c r="BS653" s="69">
        <f t="shared" si="141"/>
        <v>-6359.0156316317562</v>
      </c>
      <c r="BT653" s="69">
        <f t="shared" si="142"/>
        <v>-6359.0156316317562</v>
      </c>
      <c r="BU653" s="69">
        <f t="shared" si="143"/>
        <v>-12718.031263263512</v>
      </c>
      <c r="BV653" s="83">
        <f t="shared" si="146"/>
        <v>0</v>
      </c>
    </row>
    <row r="654" spans="1:74" x14ac:dyDescent="0.25">
      <c r="A654" s="90">
        <v>48</v>
      </c>
      <c r="B654" s="90">
        <v>2222</v>
      </c>
      <c r="C654" s="90">
        <v>490208</v>
      </c>
      <c r="D654" s="90">
        <v>431248</v>
      </c>
      <c r="E654" s="97" t="s">
        <v>730</v>
      </c>
      <c r="F654" s="90" t="s">
        <v>753</v>
      </c>
      <c r="G654" s="55">
        <v>7</v>
      </c>
      <c r="H654" s="55">
        <v>7</v>
      </c>
      <c r="I654" s="98">
        <v>12612.831</v>
      </c>
      <c r="J654" s="98">
        <v>63784.231</v>
      </c>
      <c r="K654" s="65">
        <f t="shared" si="144"/>
        <v>76397.062000000005</v>
      </c>
      <c r="L654" s="94"/>
      <c r="M654" s="94"/>
      <c r="N654" s="94">
        <v>12612.831</v>
      </c>
      <c r="O654" s="94">
        <v>63784.231</v>
      </c>
      <c r="P654" s="94">
        <v>0</v>
      </c>
      <c r="Q654" s="94">
        <v>0</v>
      </c>
      <c r="R654" s="98">
        <v>35668.735999999997</v>
      </c>
      <c r="S654" s="98">
        <v>88106.909</v>
      </c>
      <c r="T654" s="94"/>
      <c r="U654" s="94"/>
      <c r="V654" s="94">
        <v>35668.735999999997</v>
      </c>
      <c r="W654" s="94">
        <v>88106.909</v>
      </c>
      <c r="X654" s="94">
        <v>0</v>
      </c>
      <c r="Y654" s="94">
        <v>0</v>
      </c>
      <c r="Z654" s="98">
        <v>744.80700000000002</v>
      </c>
      <c r="AA654" s="98">
        <v>747.48099999999999</v>
      </c>
      <c r="AB654" s="94"/>
      <c r="AC654" s="94"/>
      <c r="AD654" s="94">
        <v>744.80700000000002</v>
      </c>
      <c r="AE654" s="94">
        <v>747.48099999999999</v>
      </c>
      <c r="AF654" s="94">
        <v>0</v>
      </c>
      <c r="AG654" s="94">
        <v>0</v>
      </c>
      <c r="AH654" s="98">
        <v>36413.542999999998</v>
      </c>
      <c r="AI654" s="98">
        <v>88854.39</v>
      </c>
      <c r="AJ654" s="94"/>
      <c r="AK654" s="94"/>
      <c r="AL654" s="94">
        <v>36413.542999999998</v>
      </c>
      <c r="AM654" s="94">
        <v>88854.39</v>
      </c>
      <c r="AN654" s="94">
        <v>0</v>
      </c>
      <c r="AO654" s="94">
        <v>0</v>
      </c>
      <c r="AP654" s="94">
        <v>5095.53</v>
      </c>
      <c r="AQ654" s="94">
        <v>12586.7</v>
      </c>
      <c r="AR654" s="94"/>
      <c r="AS654" s="94"/>
      <c r="AT654" s="94">
        <v>5095.53</v>
      </c>
      <c r="AU654" s="94">
        <v>12586.7</v>
      </c>
      <c r="AV654" s="94">
        <v>0</v>
      </c>
      <c r="AW654" s="94">
        <v>0</v>
      </c>
      <c r="AX654" s="66">
        <v>1801.8330000000001</v>
      </c>
      <c r="AY654" s="66">
        <v>9112.0329999999994</v>
      </c>
      <c r="AZ654" s="66">
        <v>0</v>
      </c>
      <c r="BA654" s="66">
        <v>0</v>
      </c>
      <c r="BB654" s="66">
        <v>1801.8330000000001</v>
      </c>
      <c r="BC654" s="66">
        <v>9112.0329999999994</v>
      </c>
      <c r="BD654" s="66">
        <v>0</v>
      </c>
      <c r="BE654" s="67">
        <v>0</v>
      </c>
      <c r="BF654" s="59">
        <f t="shared" ref="BF654:BF717" si="147">BG654+BH654</f>
        <v>0</v>
      </c>
      <c r="BG654" s="59"/>
      <c r="BH654" s="59"/>
      <c r="BI654" s="60">
        <f t="shared" si="145"/>
        <v>28387.643291287746</v>
      </c>
      <c r="BJ654" s="59">
        <f t="shared" ref="BJ654:BJ717" si="148">BI654-BF654</f>
        <v>28387.643291287746</v>
      </c>
      <c r="BK654" s="69">
        <f t="shared" ref="BK654:BL717" si="149">$BL$764/$J$766*I654</f>
        <v>4686.6795390809157</v>
      </c>
      <c r="BL654" s="69">
        <f t="shared" si="149"/>
        <v>23700.96375220683</v>
      </c>
      <c r="BM654" s="69">
        <f t="shared" ref="BM654:BM717" si="150">BN654+BO654</f>
        <v>5806.5651815151159</v>
      </c>
      <c r="BN654" s="69">
        <f t="shared" ref="BN654:BN717" si="151">$BQ$764/$J$766*I654</f>
        <v>2382.4798414057091</v>
      </c>
      <c r="BO654" s="69">
        <f t="shared" ref="BO654:BO717" si="152">$BR$764/$H$764*G654</f>
        <v>3424.0853401094073</v>
      </c>
      <c r="BP654" s="69">
        <f t="shared" ref="BP654:BP717" si="153">BQ654+BR654</f>
        <v>15472.502111654598</v>
      </c>
      <c r="BQ654" s="69">
        <f t="shared" ref="BQ654:BQ717" si="154">$BQ$764/$J$766*J654</f>
        <v>12048.416771545191</v>
      </c>
      <c r="BR654" s="69">
        <f t="shared" ref="BR654:BR717" si="155">$BR$764/$H$764*H654</f>
        <v>3424.0853401094073</v>
      </c>
      <c r="BS654" s="69">
        <f t="shared" ref="BS654:BS717" si="156">BK654-BM654</f>
        <v>-1119.8856424342002</v>
      </c>
      <c r="BT654" s="69">
        <f t="shared" ref="BT654:BT717" si="157">BL654-BP654</f>
        <v>8228.461640552232</v>
      </c>
      <c r="BU654" s="69">
        <f t="shared" ref="BU654:BU717" si="158">BS654+BT654</f>
        <v>7108.5759981180317</v>
      </c>
      <c r="BV654" s="83">
        <f t="shared" si="146"/>
        <v>0</v>
      </c>
    </row>
    <row r="655" spans="1:74" ht="15" customHeight="1" x14ac:dyDescent="0.25">
      <c r="A655" s="90">
        <v>48</v>
      </c>
      <c r="B655" s="90">
        <v>2224</v>
      </c>
      <c r="C655" s="90">
        <v>490509</v>
      </c>
      <c r="D655" s="90">
        <v>490000</v>
      </c>
      <c r="E655" s="97" t="s">
        <v>736</v>
      </c>
      <c r="F655" s="90" t="s">
        <v>500</v>
      </c>
      <c r="G655" s="55">
        <v>24</v>
      </c>
      <c r="H655" s="55">
        <v>24</v>
      </c>
      <c r="I655" s="98">
        <v>201825.10399999999</v>
      </c>
      <c r="J655" s="98">
        <v>351607.75699999998</v>
      </c>
      <c r="K655" s="65">
        <f t="shared" ref="K655:K717" si="159">I655+J655</f>
        <v>553432.86100000003</v>
      </c>
      <c r="L655" s="94"/>
      <c r="M655" s="94"/>
      <c r="N655" s="94">
        <v>201825.10399999999</v>
      </c>
      <c r="O655" s="94">
        <v>351607.75699999998</v>
      </c>
      <c r="P655" s="94">
        <v>0</v>
      </c>
      <c r="Q655" s="94">
        <v>0</v>
      </c>
      <c r="R655" s="98">
        <v>364186.29200000002</v>
      </c>
      <c r="S655" s="98">
        <v>515280.83799999999</v>
      </c>
      <c r="T655" s="94"/>
      <c r="U655" s="94"/>
      <c r="V655" s="94">
        <v>364186.29200000002</v>
      </c>
      <c r="W655" s="94">
        <v>515280.83799999999</v>
      </c>
      <c r="X655" s="94">
        <v>0</v>
      </c>
      <c r="Y655" s="94">
        <v>0</v>
      </c>
      <c r="Z655" s="98">
        <v>9771.9120000000003</v>
      </c>
      <c r="AA655" s="98">
        <v>9834.9359999999997</v>
      </c>
      <c r="AB655" s="94"/>
      <c r="AC655" s="94"/>
      <c r="AD655" s="94">
        <v>9771.9120000000003</v>
      </c>
      <c r="AE655" s="94">
        <v>9834.9359999999997</v>
      </c>
      <c r="AF655" s="94">
        <v>0</v>
      </c>
      <c r="AG655" s="94">
        <v>0</v>
      </c>
      <c r="AH655" s="98">
        <v>378715.65100000001</v>
      </c>
      <c r="AI655" s="98">
        <v>530382.99699999997</v>
      </c>
      <c r="AJ655" s="94"/>
      <c r="AK655" s="94"/>
      <c r="AL655" s="94">
        <v>378715.65100000001</v>
      </c>
      <c r="AM655" s="94">
        <v>530382.99699999997</v>
      </c>
      <c r="AN655" s="94">
        <v>0</v>
      </c>
      <c r="AO655" s="94">
        <v>0</v>
      </c>
      <c r="AP655" s="94">
        <v>15174.43</v>
      </c>
      <c r="AQ655" s="94">
        <v>21470.03</v>
      </c>
      <c r="AR655" s="94"/>
      <c r="AS655" s="94"/>
      <c r="AT655" s="94">
        <v>15174.43</v>
      </c>
      <c r="AU655" s="94">
        <v>21470.03</v>
      </c>
      <c r="AV655" s="94">
        <v>0</v>
      </c>
      <c r="AW655" s="94">
        <v>0</v>
      </c>
      <c r="AX655" s="66">
        <v>8409.3793333333324</v>
      </c>
      <c r="AY655" s="66">
        <v>14650.323208333333</v>
      </c>
      <c r="AZ655" s="66">
        <v>0</v>
      </c>
      <c r="BA655" s="66">
        <v>0</v>
      </c>
      <c r="BB655" s="66">
        <v>8409.3793333333324</v>
      </c>
      <c r="BC655" s="66">
        <v>14650.323208333333</v>
      </c>
      <c r="BD655" s="66">
        <v>0</v>
      </c>
      <c r="BE655" s="67">
        <v>0</v>
      </c>
      <c r="BF655" s="59">
        <f t="shared" si="147"/>
        <v>0</v>
      </c>
      <c r="BG655" s="59"/>
      <c r="BH655" s="59"/>
      <c r="BI655" s="60">
        <f t="shared" ref="BI655:BI718" si="160">K655*$BI$770</f>
        <v>205644.74905782155</v>
      </c>
      <c r="BJ655" s="59">
        <f t="shared" si="148"/>
        <v>205644.74905782155</v>
      </c>
      <c r="BK655" s="69">
        <f t="shared" si="149"/>
        <v>74994.232887896287</v>
      </c>
      <c r="BL655" s="69">
        <f t="shared" si="149"/>
        <v>130650.51616992523</v>
      </c>
      <c r="BM655" s="69">
        <f t="shared" si="150"/>
        <v>49863.140227964614</v>
      </c>
      <c r="BN655" s="69">
        <f t="shared" si="151"/>
        <v>38123.419061875218</v>
      </c>
      <c r="BO655" s="69">
        <f t="shared" si="152"/>
        <v>11739.721166089395</v>
      </c>
      <c r="BP655" s="69">
        <f t="shared" si="153"/>
        <v>78156.086622375704</v>
      </c>
      <c r="BQ655" s="69">
        <f t="shared" si="154"/>
        <v>66416.365456286308</v>
      </c>
      <c r="BR655" s="69">
        <f t="shared" si="155"/>
        <v>11739.721166089395</v>
      </c>
      <c r="BS655" s="69">
        <f t="shared" si="156"/>
        <v>25131.092659931674</v>
      </c>
      <c r="BT655" s="69">
        <f t="shared" si="157"/>
        <v>52494.429547549531</v>
      </c>
      <c r="BU655" s="69">
        <f t="shared" si="158"/>
        <v>77625.522207481205</v>
      </c>
      <c r="BV655" s="83">
        <f t="shared" si="146"/>
        <v>0</v>
      </c>
    </row>
    <row r="656" spans="1:74" x14ac:dyDescent="0.25">
      <c r="A656" s="90">
        <v>48</v>
      </c>
      <c r="B656" s="90">
        <v>2226</v>
      </c>
      <c r="C656" s="90">
        <v>496401</v>
      </c>
      <c r="D656" s="90">
        <v>491605</v>
      </c>
      <c r="E656" s="97" t="s">
        <v>741</v>
      </c>
      <c r="F656" s="90" t="s">
        <v>751</v>
      </c>
      <c r="G656" s="55">
        <v>16</v>
      </c>
      <c r="H656" s="55">
        <v>16</v>
      </c>
      <c r="I656" s="98">
        <v>0</v>
      </c>
      <c r="J656" s="98">
        <v>798.28800000000001</v>
      </c>
      <c r="K656" s="65">
        <f t="shared" si="159"/>
        <v>798.28800000000001</v>
      </c>
      <c r="L656" s="94"/>
      <c r="M656" s="94"/>
      <c r="N656" s="94">
        <v>0</v>
      </c>
      <c r="O656" s="94">
        <v>798.28800000000001</v>
      </c>
      <c r="P656" s="94">
        <v>0</v>
      </c>
      <c r="Q656" s="94">
        <v>0</v>
      </c>
      <c r="R656" s="98">
        <v>30.256</v>
      </c>
      <c r="S656" s="98">
        <v>1099.6320000000001</v>
      </c>
      <c r="T656" s="94"/>
      <c r="U656" s="94"/>
      <c r="V656" s="94">
        <v>30.256</v>
      </c>
      <c r="W656" s="94">
        <v>1099.6320000000001</v>
      </c>
      <c r="X656" s="94">
        <v>0</v>
      </c>
      <c r="Y656" s="94">
        <v>0</v>
      </c>
      <c r="Z656" s="98">
        <v>0</v>
      </c>
      <c r="AA656" s="98">
        <v>0</v>
      </c>
      <c r="AB656" s="94"/>
      <c r="AC656" s="94"/>
      <c r="AD656" s="94">
        <v>0</v>
      </c>
      <c r="AE656" s="94">
        <v>0</v>
      </c>
      <c r="AF656" s="94">
        <v>0</v>
      </c>
      <c r="AG656" s="94">
        <v>0</v>
      </c>
      <c r="AH656" s="98">
        <v>44.707999999999998</v>
      </c>
      <c r="AI656" s="98">
        <v>1255.7280000000001</v>
      </c>
      <c r="AJ656" s="94"/>
      <c r="AK656" s="94"/>
      <c r="AL656" s="94">
        <v>44.707999999999998</v>
      </c>
      <c r="AM656" s="94">
        <v>1255.7280000000001</v>
      </c>
      <c r="AN656" s="94">
        <v>0</v>
      </c>
      <c r="AO656" s="94">
        <v>0</v>
      </c>
      <c r="AP656" s="94">
        <v>1.89</v>
      </c>
      <c r="AQ656" s="94">
        <v>68.73</v>
      </c>
      <c r="AR656" s="94"/>
      <c r="AS656" s="94"/>
      <c r="AT656" s="94">
        <v>1.89</v>
      </c>
      <c r="AU656" s="94">
        <v>68.73</v>
      </c>
      <c r="AV656" s="94">
        <v>0</v>
      </c>
      <c r="AW656" s="94">
        <v>0</v>
      </c>
      <c r="AX656" s="66">
        <v>0</v>
      </c>
      <c r="AY656" s="66">
        <v>49.893000000000001</v>
      </c>
      <c r="AZ656" s="66">
        <v>0</v>
      </c>
      <c r="BA656" s="66">
        <v>0</v>
      </c>
      <c r="BB656" s="66">
        <v>0</v>
      </c>
      <c r="BC656" s="66">
        <v>49.893000000000001</v>
      </c>
      <c r="BD656" s="66">
        <v>0</v>
      </c>
      <c r="BE656" s="67">
        <v>0</v>
      </c>
      <c r="BF656" s="59">
        <f t="shared" si="147"/>
        <v>0</v>
      </c>
      <c r="BG656" s="59"/>
      <c r="BH656" s="59"/>
      <c r="BI656" s="60">
        <f t="shared" si="160"/>
        <v>296.62809530182602</v>
      </c>
      <c r="BJ656" s="59">
        <f t="shared" si="148"/>
        <v>296.62809530182602</v>
      </c>
      <c r="BK656" s="69">
        <f t="shared" si="149"/>
        <v>0</v>
      </c>
      <c r="BL656" s="69">
        <f t="shared" si="149"/>
        <v>296.62809530182602</v>
      </c>
      <c r="BM656" s="69">
        <f t="shared" si="150"/>
        <v>7826.4807773929306</v>
      </c>
      <c r="BN656" s="69">
        <f t="shared" si="151"/>
        <v>0</v>
      </c>
      <c r="BO656" s="69">
        <f t="shared" si="152"/>
        <v>7826.4807773929306</v>
      </c>
      <c r="BP656" s="69">
        <f t="shared" si="153"/>
        <v>7977.2720682328763</v>
      </c>
      <c r="BQ656" s="69">
        <f t="shared" si="154"/>
        <v>150.7912908399455</v>
      </c>
      <c r="BR656" s="69">
        <f t="shared" si="155"/>
        <v>7826.4807773929306</v>
      </c>
      <c r="BS656" s="69">
        <f t="shared" si="156"/>
        <v>-7826.4807773929306</v>
      </c>
      <c r="BT656" s="69">
        <f t="shared" si="157"/>
        <v>-7680.6439729310505</v>
      </c>
      <c r="BU656" s="69">
        <f t="shared" si="158"/>
        <v>-15507.124750323981</v>
      </c>
      <c r="BV656" s="83">
        <f t="shared" si="146"/>
        <v>0</v>
      </c>
    </row>
    <row r="657" spans="1:74" x14ac:dyDescent="0.25">
      <c r="A657" s="90">
        <v>48</v>
      </c>
      <c r="B657" s="90">
        <v>2228</v>
      </c>
      <c r="C657" s="90">
        <v>491802</v>
      </c>
      <c r="D657" s="90">
        <v>491906</v>
      </c>
      <c r="E657" s="115" t="s">
        <v>750</v>
      </c>
      <c r="F657" s="116" t="s">
        <v>737</v>
      </c>
      <c r="G657" s="55">
        <v>4</v>
      </c>
      <c r="H657" s="55">
        <v>4</v>
      </c>
      <c r="I657" s="98">
        <v>16632.704000000002</v>
      </c>
      <c r="J657" s="98">
        <v>6873.3440000000001</v>
      </c>
      <c r="K657" s="65">
        <f t="shared" si="159"/>
        <v>23506.048000000003</v>
      </c>
      <c r="L657" s="94"/>
      <c r="M657" s="94"/>
      <c r="N657" s="94">
        <v>16632.704000000002</v>
      </c>
      <c r="O657" s="94">
        <v>6873.3440000000001</v>
      </c>
      <c r="P657" s="94">
        <v>0</v>
      </c>
      <c r="Q657" s="94">
        <v>0</v>
      </c>
      <c r="R657" s="98">
        <v>24208.205999999998</v>
      </c>
      <c r="S657" s="98">
        <v>14439.366</v>
      </c>
      <c r="T657" s="94"/>
      <c r="U657" s="94"/>
      <c r="V657" s="94">
        <v>24208.205999999998</v>
      </c>
      <c r="W657" s="94">
        <v>14439.366</v>
      </c>
      <c r="X657" s="94">
        <v>0</v>
      </c>
      <c r="Y657" s="94">
        <v>0</v>
      </c>
      <c r="Z657" s="98">
        <v>3765.3560000000002</v>
      </c>
      <c r="AA657" s="98">
        <v>3773.308</v>
      </c>
      <c r="AB657" s="94"/>
      <c r="AC657" s="94"/>
      <c r="AD657" s="94">
        <v>3765.3560000000002</v>
      </c>
      <c r="AE657" s="94">
        <v>3773.308</v>
      </c>
      <c r="AF657" s="94">
        <v>0</v>
      </c>
      <c r="AG657" s="94">
        <v>0</v>
      </c>
      <c r="AH657" s="98">
        <v>28280.671999999999</v>
      </c>
      <c r="AI657" s="98">
        <v>18436.824000000001</v>
      </c>
      <c r="AJ657" s="94"/>
      <c r="AK657" s="94"/>
      <c r="AL657" s="94">
        <v>28280.671999999999</v>
      </c>
      <c r="AM657" s="94">
        <v>18436.824000000001</v>
      </c>
      <c r="AN657" s="94">
        <v>0</v>
      </c>
      <c r="AO657" s="94">
        <v>0</v>
      </c>
      <c r="AP657" s="94">
        <v>6052.05</v>
      </c>
      <c r="AQ657" s="94">
        <v>3609.84</v>
      </c>
      <c r="AR657" s="94"/>
      <c r="AS657" s="94"/>
      <c r="AT657" s="94">
        <v>6052.05</v>
      </c>
      <c r="AU657" s="94">
        <v>3609.84</v>
      </c>
      <c r="AV657" s="94">
        <v>0</v>
      </c>
      <c r="AW657" s="94">
        <v>0</v>
      </c>
      <c r="AX657" s="66">
        <v>4158.1760000000004</v>
      </c>
      <c r="AY657" s="66">
        <v>1718.336</v>
      </c>
      <c r="AZ657" s="66">
        <v>0</v>
      </c>
      <c r="BA657" s="66">
        <v>0</v>
      </c>
      <c r="BB657" s="66">
        <v>4158.1760000000004</v>
      </c>
      <c r="BC657" s="66">
        <v>1718.336</v>
      </c>
      <c r="BD657" s="66">
        <v>0</v>
      </c>
      <c r="BE657" s="67">
        <v>0</v>
      </c>
      <c r="BF657" s="59">
        <f t="shared" si="147"/>
        <v>0</v>
      </c>
      <c r="BG657" s="59"/>
      <c r="BH657" s="59"/>
      <c r="BI657" s="60">
        <f t="shared" si="160"/>
        <v>8734.3843904872647</v>
      </c>
      <c r="BJ657" s="59">
        <f t="shared" si="148"/>
        <v>8734.3843904872647</v>
      </c>
      <c r="BK657" s="69">
        <f t="shared" si="149"/>
        <v>6180.385158287565</v>
      </c>
      <c r="BL657" s="69">
        <f t="shared" si="149"/>
        <v>2553.9992321997001</v>
      </c>
      <c r="BM657" s="69">
        <f t="shared" si="150"/>
        <v>5098.4272944408367</v>
      </c>
      <c r="BN657" s="69">
        <f t="shared" si="151"/>
        <v>3141.8071000926043</v>
      </c>
      <c r="BO657" s="69">
        <f t="shared" si="152"/>
        <v>1956.6201943482326</v>
      </c>
      <c r="BP657" s="69">
        <f t="shared" si="153"/>
        <v>3254.9491359670401</v>
      </c>
      <c r="BQ657" s="69">
        <f t="shared" si="154"/>
        <v>1298.3289416188072</v>
      </c>
      <c r="BR657" s="69">
        <f t="shared" si="155"/>
        <v>1956.6201943482326</v>
      </c>
      <c r="BS657" s="69">
        <f t="shared" si="156"/>
        <v>1081.9578638467283</v>
      </c>
      <c r="BT657" s="69">
        <f t="shared" si="157"/>
        <v>-700.94990376733995</v>
      </c>
      <c r="BU657" s="69">
        <f t="shared" si="158"/>
        <v>381.00796007938834</v>
      </c>
      <c r="BV657" s="83">
        <f t="shared" si="146"/>
        <v>0</v>
      </c>
    </row>
    <row r="658" spans="1:74" x14ac:dyDescent="0.25">
      <c r="A658" s="90">
        <v>48</v>
      </c>
      <c r="B658" s="90">
        <v>2230</v>
      </c>
      <c r="C658" s="90">
        <v>491906</v>
      </c>
      <c r="D658" s="90">
        <v>492006</v>
      </c>
      <c r="E658" s="97" t="s">
        <v>737</v>
      </c>
      <c r="F658" s="90" t="s">
        <v>738</v>
      </c>
      <c r="G658" s="55">
        <v>10</v>
      </c>
      <c r="H658" s="55">
        <v>10</v>
      </c>
      <c r="I658" s="98">
        <v>3858.56</v>
      </c>
      <c r="J658" s="98">
        <v>11719.76</v>
      </c>
      <c r="K658" s="65">
        <f t="shared" si="159"/>
        <v>15578.32</v>
      </c>
      <c r="L658" s="94"/>
      <c r="M658" s="94"/>
      <c r="N658" s="94">
        <v>3858.56</v>
      </c>
      <c r="O658" s="94">
        <v>11719.76</v>
      </c>
      <c r="P658" s="94">
        <v>0</v>
      </c>
      <c r="Q658" s="94">
        <v>0</v>
      </c>
      <c r="R658" s="98">
        <v>5743.24</v>
      </c>
      <c r="S658" s="98">
        <v>19319.564999999999</v>
      </c>
      <c r="T658" s="94"/>
      <c r="U658" s="94"/>
      <c r="V658" s="94">
        <v>5743.24</v>
      </c>
      <c r="W658" s="94">
        <v>19319.564999999999</v>
      </c>
      <c r="X658" s="94">
        <v>0</v>
      </c>
      <c r="Y658" s="94">
        <v>0</v>
      </c>
      <c r="Z658" s="98">
        <v>5378.9</v>
      </c>
      <c r="AA658" s="98">
        <v>5373.13</v>
      </c>
      <c r="AB658" s="94"/>
      <c r="AC658" s="94"/>
      <c r="AD658" s="94">
        <v>5378.9</v>
      </c>
      <c r="AE658" s="94">
        <v>5373.13</v>
      </c>
      <c r="AF658" s="94">
        <v>0</v>
      </c>
      <c r="AG658" s="94">
        <v>0</v>
      </c>
      <c r="AH658" s="98">
        <v>11334.034</v>
      </c>
      <c r="AI658" s="98">
        <v>24964.645</v>
      </c>
      <c r="AJ658" s="94"/>
      <c r="AK658" s="94"/>
      <c r="AL658" s="94">
        <v>11334.034</v>
      </c>
      <c r="AM658" s="94">
        <v>24964.645</v>
      </c>
      <c r="AN658" s="94">
        <v>0</v>
      </c>
      <c r="AO658" s="94">
        <v>0</v>
      </c>
      <c r="AP658" s="94">
        <v>574.32000000000005</v>
      </c>
      <c r="AQ658" s="94">
        <v>1931.96</v>
      </c>
      <c r="AR658" s="94"/>
      <c r="AS658" s="94"/>
      <c r="AT658" s="94">
        <v>574.32000000000005</v>
      </c>
      <c r="AU658" s="94">
        <v>1931.96</v>
      </c>
      <c r="AV658" s="94">
        <v>0</v>
      </c>
      <c r="AW658" s="94">
        <v>0</v>
      </c>
      <c r="AX658" s="66">
        <v>385.85599999999999</v>
      </c>
      <c r="AY658" s="66">
        <v>1171.9760000000001</v>
      </c>
      <c r="AZ658" s="66">
        <v>0</v>
      </c>
      <c r="BA658" s="66">
        <v>0</v>
      </c>
      <c r="BB658" s="66">
        <v>385.85599999999999</v>
      </c>
      <c r="BC658" s="66">
        <v>1171.9760000000001</v>
      </c>
      <c r="BD658" s="66">
        <v>0</v>
      </c>
      <c r="BE658" s="67">
        <v>0</v>
      </c>
      <c r="BF658" s="59">
        <f t="shared" si="147"/>
        <v>0</v>
      </c>
      <c r="BG658" s="59"/>
      <c r="BH658" s="59"/>
      <c r="BI658" s="60">
        <f t="shared" si="160"/>
        <v>5788.5968342281758</v>
      </c>
      <c r="BJ658" s="59">
        <f t="shared" si="148"/>
        <v>5788.5968342281758</v>
      </c>
      <c r="BK658" s="69">
        <f t="shared" si="149"/>
        <v>1433.7648861160555</v>
      </c>
      <c r="BL658" s="69">
        <f t="shared" si="149"/>
        <v>4354.8319481121207</v>
      </c>
      <c r="BM658" s="69">
        <f t="shared" si="150"/>
        <v>5620.4067923456632</v>
      </c>
      <c r="BN658" s="69">
        <f t="shared" si="151"/>
        <v>728.85630647508174</v>
      </c>
      <c r="BO658" s="69">
        <f t="shared" si="152"/>
        <v>4891.5504858705817</v>
      </c>
      <c r="BP658" s="69">
        <f t="shared" si="153"/>
        <v>7105.3351584879329</v>
      </c>
      <c r="BQ658" s="69">
        <f t="shared" si="154"/>
        <v>2213.7846726173507</v>
      </c>
      <c r="BR658" s="69">
        <f t="shared" si="155"/>
        <v>4891.5504858705817</v>
      </c>
      <c r="BS658" s="69">
        <f t="shared" si="156"/>
        <v>-4186.6419062296081</v>
      </c>
      <c r="BT658" s="69">
        <f t="shared" si="157"/>
        <v>-2750.5032103758122</v>
      </c>
      <c r="BU658" s="69">
        <f t="shared" si="158"/>
        <v>-6937.1451166054203</v>
      </c>
      <c r="BV658" s="83">
        <f t="shared" si="146"/>
        <v>0</v>
      </c>
    </row>
    <row r="659" spans="1:74" ht="15" customHeight="1" x14ac:dyDescent="0.25">
      <c r="A659" s="90">
        <v>48</v>
      </c>
      <c r="B659" s="90">
        <v>2232</v>
      </c>
      <c r="C659" s="90">
        <v>491906</v>
      </c>
      <c r="D659" s="90">
        <v>490509</v>
      </c>
      <c r="E659" s="97" t="s">
        <v>737</v>
      </c>
      <c r="F659" s="90" t="s">
        <v>736</v>
      </c>
      <c r="G659" s="55">
        <v>9</v>
      </c>
      <c r="H659" s="55">
        <v>9</v>
      </c>
      <c r="I659" s="98">
        <v>33565.572</v>
      </c>
      <c r="J659" s="98">
        <v>6114.4110000000001</v>
      </c>
      <c r="K659" s="65">
        <f t="shared" si="159"/>
        <v>39679.983</v>
      </c>
      <c r="L659" s="94"/>
      <c r="M659" s="94"/>
      <c r="N659" s="94">
        <v>33565.572</v>
      </c>
      <c r="O659" s="94">
        <v>6114.4110000000001</v>
      </c>
      <c r="P659" s="94">
        <v>0</v>
      </c>
      <c r="Q659" s="94">
        <v>0</v>
      </c>
      <c r="R659" s="98">
        <v>48985.733</v>
      </c>
      <c r="S659" s="98">
        <v>16524.261999999999</v>
      </c>
      <c r="T659" s="94"/>
      <c r="U659" s="94"/>
      <c r="V659" s="94">
        <v>48985.733</v>
      </c>
      <c r="W659" s="94">
        <v>16524.261999999999</v>
      </c>
      <c r="X659" s="94">
        <v>0</v>
      </c>
      <c r="Y659" s="94">
        <v>0</v>
      </c>
      <c r="Z659" s="98">
        <v>3637.6379999999999</v>
      </c>
      <c r="AA659" s="98">
        <v>3658.4459999999999</v>
      </c>
      <c r="AB659" s="94"/>
      <c r="AC659" s="94"/>
      <c r="AD659" s="94">
        <v>3637.6379999999999</v>
      </c>
      <c r="AE659" s="94">
        <v>3658.4459999999999</v>
      </c>
      <c r="AF659" s="94">
        <v>0</v>
      </c>
      <c r="AG659" s="94">
        <v>0</v>
      </c>
      <c r="AH659" s="98">
        <v>52860.745999999999</v>
      </c>
      <c r="AI659" s="98">
        <v>20373.5</v>
      </c>
      <c r="AJ659" s="94"/>
      <c r="AK659" s="94"/>
      <c r="AL659" s="94">
        <v>52860.745999999999</v>
      </c>
      <c r="AM659" s="94">
        <v>20373.5</v>
      </c>
      <c r="AN659" s="94">
        <v>0</v>
      </c>
      <c r="AO659" s="94">
        <v>0</v>
      </c>
      <c r="AP659" s="94">
        <v>5442.86</v>
      </c>
      <c r="AQ659" s="94">
        <v>1836.03</v>
      </c>
      <c r="AR659" s="94"/>
      <c r="AS659" s="94"/>
      <c r="AT659" s="94">
        <v>5442.86</v>
      </c>
      <c r="AU659" s="94">
        <v>1836.03</v>
      </c>
      <c r="AV659" s="94">
        <v>0</v>
      </c>
      <c r="AW659" s="94">
        <v>0</v>
      </c>
      <c r="AX659" s="66">
        <v>3729.5079999999998</v>
      </c>
      <c r="AY659" s="66">
        <v>679.37900000000002</v>
      </c>
      <c r="AZ659" s="66">
        <v>0</v>
      </c>
      <c r="BA659" s="66">
        <v>0</v>
      </c>
      <c r="BB659" s="66">
        <v>3729.5079999999998</v>
      </c>
      <c r="BC659" s="66">
        <v>679.37900000000002</v>
      </c>
      <c r="BD659" s="66">
        <v>0</v>
      </c>
      <c r="BE659" s="67">
        <v>0</v>
      </c>
      <c r="BF659" s="59">
        <f t="shared" si="147"/>
        <v>0</v>
      </c>
      <c r="BG659" s="59"/>
      <c r="BH659" s="59"/>
      <c r="BI659" s="60">
        <f t="shared" si="160"/>
        <v>14744.300025678498</v>
      </c>
      <c r="BJ659" s="59">
        <f t="shared" si="148"/>
        <v>14744.300025678498</v>
      </c>
      <c r="BK659" s="69">
        <f t="shared" si="149"/>
        <v>12472.305346035895</v>
      </c>
      <c r="BL659" s="69">
        <f t="shared" si="149"/>
        <v>2271.994679642602</v>
      </c>
      <c r="BM659" s="69">
        <f t="shared" si="150"/>
        <v>10742.70861957003</v>
      </c>
      <c r="BN659" s="69">
        <f t="shared" si="151"/>
        <v>6340.3131822865071</v>
      </c>
      <c r="BO659" s="69">
        <f t="shared" si="152"/>
        <v>4402.3954372835233</v>
      </c>
      <c r="BP659" s="69">
        <f t="shared" si="153"/>
        <v>5557.3669856670167</v>
      </c>
      <c r="BQ659" s="69">
        <f t="shared" si="154"/>
        <v>1154.9715483834932</v>
      </c>
      <c r="BR659" s="69">
        <f t="shared" si="155"/>
        <v>4402.3954372835233</v>
      </c>
      <c r="BS659" s="69">
        <f t="shared" si="156"/>
        <v>1729.5967264658648</v>
      </c>
      <c r="BT659" s="69">
        <f t="shared" si="157"/>
        <v>-3285.3723060244147</v>
      </c>
      <c r="BU659" s="69">
        <f t="shared" si="158"/>
        <v>-1555.7755795585499</v>
      </c>
      <c r="BV659" s="83">
        <f t="shared" si="146"/>
        <v>0</v>
      </c>
    </row>
    <row r="660" spans="1:74" ht="15" customHeight="1" x14ac:dyDescent="0.25">
      <c r="A660" s="90">
        <v>48</v>
      </c>
      <c r="B660" s="90">
        <v>2236</v>
      </c>
      <c r="C660" s="90">
        <v>492109</v>
      </c>
      <c r="D660" s="90">
        <v>492006</v>
      </c>
      <c r="E660" s="97" t="s">
        <v>739</v>
      </c>
      <c r="F660" s="90" t="s">
        <v>738</v>
      </c>
      <c r="G660" s="55">
        <v>4</v>
      </c>
      <c r="H660" s="55">
        <v>4</v>
      </c>
      <c r="I660" s="98">
        <v>0</v>
      </c>
      <c r="J660" s="98">
        <v>6.5119999999999996</v>
      </c>
      <c r="K660" s="65">
        <f t="shared" si="159"/>
        <v>6.5119999999999996</v>
      </c>
      <c r="L660" s="94"/>
      <c r="M660" s="94"/>
      <c r="N660" s="94">
        <v>0</v>
      </c>
      <c r="O660" s="94">
        <v>6.5119999999999996</v>
      </c>
      <c r="P660" s="94">
        <v>0</v>
      </c>
      <c r="Q660" s="94">
        <v>0</v>
      </c>
      <c r="R660" s="98">
        <v>0</v>
      </c>
      <c r="S660" s="98">
        <v>9.3239999999999998</v>
      </c>
      <c r="T660" s="94"/>
      <c r="U660" s="94"/>
      <c r="V660" s="94">
        <v>0</v>
      </c>
      <c r="W660" s="94">
        <v>9.3239999999999998</v>
      </c>
      <c r="X660" s="94">
        <v>0</v>
      </c>
      <c r="Y660" s="94">
        <v>0</v>
      </c>
      <c r="Z660" s="98">
        <v>0</v>
      </c>
      <c r="AA660" s="98">
        <v>0</v>
      </c>
      <c r="AB660" s="94"/>
      <c r="AC660" s="94"/>
      <c r="AD660" s="94">
        <v>0</v>
      </c>
      <c r="AE660" s="94">
        <v>0</v>
      </c>
      <c r="AF660" s="94">
        <v>0</v>
      </c>
      <c r="AG660" s="94">
        <v>0</v>
      </c>
      <c r="AH660" s="98">
        <v>3.1040000000000001</v>
      </c>
      <c r="AI660" s="98">
        <v>18.212</v>
      </c>
      <c r="AJ660" s="94"/>
      <c r="AK660" s="94"/>
      <c r="AL660" s="94">
        <v>3.1040000000000001</v>
      </c>
      <c r="AM660" s="94">
        <v>18.212</v>
      </c>
      <c r="AN660" s="94">
        <v>0</v>
      </c>
      <c r="AO660" s="94">
        <v>0</v>
      </c>
      <c r="AP660" s="94">
        <v>0</v>
      </c>
      <c r="AQ660" s="94">
        <v>2.33</v>
      </c>
      <c r="AR660" s="94"/>
      <c r="AS660" s="94"/>
      <c r="AT660" s="94">
        <v>0</v>
      </c>
      <c r="AU660" s="94">
        <v>2.33</v>
      </c>
      <c r="AV660" s="94">
        <v>0</v>
      </c>
      <c r="AW660" s="94">
        <v>0</v>
      </c>
      <c r="AX660" s="66">
        <v>0</v>
      </c>
      <c r="AY660" s="66">
        <v>1.6279999999999999</v>
      </c>
      <c r="AZ660" s="66">
        <v>0</v>
      </c>
      <c r="BA660" s="66">
        <v>0</v>
      </c>
      <c r="BB660" s="66">
        <v>0</v>
      </c>
      <c r="BC660" s="66">
        <v>1.6279999999999999</v>
      </c>
      <c r="BD660" s="66">
        <v>0</v>
      </c>
      <c r="BE660" s="67">
        <v>0</v>
      </c>
      <c r="BF660" s="59">
        <f t="shared" si="147"/>
        <v>0</v>
      </c>
      <c r="BG660" s="59"/>
      <c r="BH660" s="59"/>
      <c r="BI660" s="60">
        <f t="shared" si="160"/>
        <v>2.4197309199255042</v>
      </c>
      <c r="BJ660" s="59">
        <f t="shared" si="148"/>
        <v>2.4197309199255042</v>
      </c>
      <c r="BK660" s="69">
        <f t="shared" si="149"/>
        <v>0</v>
      </c>
      <c r="BL660" s="69">
        <f t="shared" si="149"/>
        <v>2.4197309199255042</v>
      </c>
      <c r="BM660" s="69">
        <f t="shared" si="150"/>
        <v>1956.6201943482326</v>
      </c>
      <c r="BN660" s="69">
        <f t="shared" si="151"/>
        <v>0</v>
      </c>
      <c r="BO660" s="69">
        <f t="shared" si="152"/>
        <v>1956.6201943482326</v>
      </c>
      <c r="BP660" s="69">
        <f t="shared" si="153"/>
        <v>1957.8502678128841</v>
      </c>
      <c r="BQ660" s="69">
        <f t="shared" si="154"/>
        <v>1.2300734646515106</v>
      </c>
      <c r="BR660" s="69">
        <f t="shared" si="155"/>
        <v>1956.6201943482326</v>
      </c>
      <c r="BS660" s="69">
        <f t="shared" si="156"/>
        <v>-1956.6201943482326</v>
      </c>
      <c r="BT660" s="69">
        <f t="shared" si="157"/>
        <v>-1955.4305368929586</v>
      </c>
      <c r="BU660" s="69">
        <f t="shared" si="158"/>
        <v>-3912.050731241191</v>
      </c>
      <c r="BV660" s="83">
        <f t="shared" si="146"/>
        <v>0</v>
      </c>
    </row>
    <row r="661" spans="1:74" x14ac:dyDescent="0.25">
      <c r="A661" s="90">
        <v>48</v>
      </c>
      <c r="B661" s="90">
        <v>2238</v>
      </c>
      <c r="C661" s="90">
        <v>494904</v>
      </c>
      <c r="D661" s="90">
        <v>494800</v>
      </c>
      <c r="E661" s="113" t="s">
        <v>754</v>
      </c>
      <c r="F661" s="114" t="s">
        <v>734</v>
      </c>
      <c r="G661" s="55">
        <v>4</v>
      </c>
      <c r="H661" s="55">
        <v>4</v>
      </c>
      <c r="I661" s="98">
        <v>0</v>
      </c>
      <c r="J661" s="98">
        <v>0</v>
      </c>
      <c r="K661" s="65">
        <f t="shared" si="159"/>
        <v>0</v>
      </c>
      <c r="L661" s="94"/>
      <c r="M661" s="94"/>
      <c r="N661" s="94">
        <v>0</v>
      </c>
      <c r="O661" s="94">
        <v>0</v>
      </c>
      <c r="P661" s="94">
        <v>0</v>
      </c>
      <c r="Q661" s="94">
        <v>0</v>
      </c>
      <c r="R661" s="98">
        <v>0</v>
      </c>
      <c r="S661" s="98">
        <v>0</v>
      </c>
      <c r="T661" s="94"/>
      <c r="U661" s="94"/>
      <c r="V661" s="94">
        <v>0</v>
      </c>
      <c r="W661" s="94">
        <v>0</v>
      </c>
      <c r="X661" s="94">
        <v>0</v>
      </c>
      <c r="Y661" s="94">
        <v>0</v>
      </c>
      <c r="Z661" s="98">
        <v>0</v>
      </c>
      <c r="AA661" s="98">
        <v>0</v>
      </c>
      <c r="AB661" s="94"/>
      <c r="AC661" s="94"/>
      <c r="AD661" s="94">
        <v>0</v>
      </c>
      <c r="AE661" s="94">
        <v>0</v>
      </c>
      <c r="AF661" s="94">
        <v>0</v>
      </c>
      <c r="AG661" s="94">
        <v>0</v>
      </c>
      <c r="AH661" s="98">
        <v>0</v>
      </c>
      <c r="AI661" s="98">
        <v>0</v>
      </c>
      <c r="AJ661" s="94"/>
      <c r="AK661" s="94"/>
      <c r="AL661" s="94">
        <v>0</v>
      </c>
      <c r="AM661" s="94">
        <v>0</v>
      </c>
      <c r="AN661" s="94">
        <v>0</v>
      </c>
      <c r="AO661" s="94">
        <v>0</v>
      </c>
      <c r="AP661" s="94">
        <v>0</v>
      </c>
      <c r="AQ661" s="94">
        <v>0</v>
      </c>
      <c r="AR661" s="94"/>
      <c r="AS661" s="94"/>
      <c r="AT661" s="94">
        <v>0</v>
      </c>
      <c r="AU661" s="94">
        <v>0</v>
      </c>
      <c r="AV661" s="94">
        <v>0</v>
      </c>
      <c r="AW661" s="94">
        <v>0</v>
      </c>
      <c r="AX661" s="66">
        <v>0</v>
      </c>
      <c r="AY661" s="66">
        <v>0</v>
      </c>
      <c r="AZ661" s="66">
        <v>0</v>
      </c>
      <c r="BA661" s="66">
        <v>0</v>
      </c>
      <c r="BB661" s="66">
        <v>0</v>
      </c>
      <c r="BC661" s="66">
        <v>0</v>
      </c>
      <c r="BD661" s="66">
        <v>0</v>
      </c>
      <c r="BE661" s="67">
        <v>0</v>
      </c>
      <c r="BF661" s="59">
        <f t="shared" si="147"/>
        <v>0</v>
      </c>
      <c r="BG661" s="59"/>
      <c r="BH661" s="59"/>
      <c r="BI661" s="60">
        <f t="shared" si="160"/>
        <v>0</v>
      </c>
      <c r="BJ661" s="59">
        <f t="shared" si="148"/>
        <v>0</v>
      </c>
      <c r="BK661" s="69">
        <f t="shared" si="149"/>
        <v>0</v>
      </c>
      <c r="BL661" s="69">
        <f t="shared" si="149"/>
        <v>0</v>
      </c>
      <c r="BM661" s="69">
        <f t="shared" si="150"/>
        <v>1956.6201943482326</v>
      </c>
      <c r="BN661" s="69">
        <f t="shared" si="151"/>
        <v>0</v>
      </c>
      <c r="BO661" s="69">
        <f t="shared" si="152"/>
        <v>1956.6201943482326</v>
      </c>
      <c r="BP661" s="69">
        <f t="shared" si="153"/>
        <v>1956.6201943482326</v>
      </c>
      <c r="BQ661" s="69">
        <f t="shared" si="154"/>
        <v>0</v>
      </c>
      <c r="BR661" s="69">
        <f t="shared" si="155"/>
        <v>1956.6201943482326</v>
      </c>
      <c r="BS661" s="69">
        <f t="shared" si="156"/>
        <v>-1956.6201943482326</v>
      </c>
      <c r="BT661" s="69">
        <f t="shared" si="157"/>
        <v>-1956.6201943482326</v>
      </c>
      <c r="BU661" s="69">
        <f t="shared" si="158"/>
        <v>-3913.2403886964653</v>
      </c>
      <c r="BV661" s="83">
        <f t="shared" si="146"/>
        <v>0</v>
      </c>
    </row>
    <row r="662" spans="1:74" ht="15" customHeight="1" x14ac:dyDescent="0.25">
      <c r="A662" s="90">
        <v>48</v>
      </c>
      <c r="B662" s="90">
        <v>2240</v>
      </c>
      <c r="C662" s="90">
        <v>490602</v>
      </c>
      <c r="D662" s="90">
        <v>490509</v>
      </c>
      <c r="E662" s="117" t="s">
        <v>763</v>
      </c>
      <c r="F662" s="118" t="s">
        <v>736</v>
      </c>
      <c r="G662" s="55">
        <v>12</v>
      </c>
      <c r="H662" s="55">
        <v>12</v>
      </c>
      <c r="I662" s="98">
        <v>833.41200000000003</v>
      </c>
      <c r="J662" s="98">
        <v>10806.444</v>
      </c>
      <c r="K662" s="65">
        <f t="shared" si="159"/>
        <v>11639.856</v>
      </c>
      <c r="L662" s="94"/>
      <c r="M662" s="94"/>
      <c r="N662" s="94">
        <v>833.41200000000003</v>
      </c>
      <c r="O662" s="94">
        <v>10806.444</v>
      </c>
      <c r="P662" s="94">
        <v>0</v>
      </c>
      <c r="Q662" s="94">
        <v>0</v>
      </c>
      <c r="R662" s="98">
        <v>4633.0200000000004</v>
      </c>
      <c r="S662" s="98">
        <v>14484.108</v>
      </c>
      <c r="T662" s="94"/>
      <c r="U662" s="94"/>
      <c r="V662" s="94">
        <v>4633.0200000000004</v>
      </c>
      <c r="W662" s="94">
        <v>14484.108</v>
      </c>
      <c r="X662" s="94">
        <v>0</v>
      </c>
      <c r="Y662" s="94">
        <v>0</v>
      </c>
      <c r="Z662" s="98">
        <v>0</v>
      </c>
      <c r="AA662" s="98">
        <v>0</v>
      </c>
      <c r="AB662" s="94"/>
      <c r="AC662" s="94"/>
      <c r="AD662" s="94">
        <v>0</v>
      </c>
      <c r="AE662" s="94">
        <v>0</v>
      </c>
      <c r="AF662" s="94">
        <v>0</v>
      </c>
      <c r="AG662" s="94">
        <v>0</v>
      </c>
      <c r="AH662" s="98">
        <v>5990.76</v>
      </c>
      <c r="AI662" s="98">
        <v>18265.031999999999</v>
      </c>
      <c r="AJ662" s="94"/>
      <c r="AK662" s="94"/>
      <c r="AL662" s="94">
        <v>5990.76</v>
      </c>
      <c r="AM662" s="94">
        <v>18265.031999999999</v>
      </c>
      <c r="AN662" s="94">
        <v>0</v>
      </c>
      <c r="AO662" s="94">
        <v>0</v>
      </c>
      <c r="AP662" s="94">
        <v>386.09</v>
      </c>
      <c r="AQ662" s="94">
        <v>1207.01</v>
      </c>
      <c r="AR662" s="94"/>
      <c r="AS662" s="94"/>
      <c r="AT662" s="94">
        <v>386.09</v>
      </c>
      <c r="AU662" s="94">
        <v>1207.01</v>
      </c>
      <c r="AV662" s="94">
        <v>0</v>
      </c>
      <c r="AW662" s="94">
        <v>0</v>
      </c>
      <c r="AX662" s="66">
        <v>69.451000000000008</v>
      </c>
      <c r="AY662" s="66">
        <v>900.53699999999992</v>
      </c>
      <c r="AZ662" s="66">
        <v>0</v>
      </c>
      <c r="BA662" s="66">
        <v>0</v>
      </c>
      <c r="BB662" s="66">
        <v>69.451000000000008</v>
      </c>
      <c r="BC662" s="66">
        <v>900.53699999999992</v>
      </c>
      <c r="BD662" s="66">
        <v>0</v>
      </c>
      <c r="BE662" s="67">
        <v>0</v>
      </c>
      <c r="BF662" s="59">
        <f t="shared" si="147"/>
        <v>0</v>
      </c>
      <c r="BG662" s="59"/>
      <c r="BH662" s="59"/>
      <c r="BI662" s="60">
        <f t="shared" si="160"/>
        <v>4325.1411957433047</v>
      </c>
      <c r="BJ662" s="59">
        <f t="shared" si="148"/>
        <v>4325.1411957433047</v>
      </c>
      <c r="BK662" s="69">
        <f t="shared" si="149"/>
        <v>309.67948179314413</v>
      </c>
      <c r="BL662" s="69">
        <f t="shared" si="149"/>
        <v>4015.4617139501606</v>
      </c>
      <c r="BM662" s="69">
        <f t="shared" si="150"/>
        <v>6027.2865637452724</v>
      </c>
      <c r="BN662" s="69">
        <f t="shared" si="151"/>
        <v>157.42598070057505</v>
      </c>
      <c r="BO662" s="69">
        <f t="shared" si="152"/>
        <v>5869.8605830446977</v>
      </c>
      <c r="BP662" s="69">
        <f t="shared" si="153"/>
        <v>7911.125941097911</v>
      </c>
      <c r="BQ662" s="69">
        <f t="shared" si="154"/>
        <v>2041.2653580532137</v>
      </c>
      <c r="BR662" s="69">
        <f t="shared" si="155"/>
        <v>5869.8605830446977</v>
      </c>
      <c r="BS662" s="69">
        <f t="shared" si="156"/>
        <v>-5717.6070819521283</v>
      </c>
      <c r="BT662" s="69">
        <f t="shared" si="157"/>
        <v>-3895.6642271477504</v>
      </c>
      <c r="BU662" s="69">
        <f t="shared" si="158"/>
        <v>-9613.2713090998786</v>
      </c>
      <c r="BV662" s="83">
        <f t="shared" si="146"/>
        <v>0</v>
      </c>
    </row>
    <row r="663" spans="1:74" x14ac:dyDescent="0.25">
      <c r="A663" s="90">
        <v>48</v>
      </c>
      <c r="B663" s="90">
        <v>2242</v>
      </c>
      <c r="C663" s="90">
        <v>496505</v>
      </c>
      <c r="D663" s="90">
        <v>496401</v>
      </c>
      <c r="E663" s="97" t="s">
        <v>767</v>
      </c>
      <c r="F663" s="90" t="s">
        <v>741</v>
      </c>
      <c r="G663" s="55">
        <v>4</v>
      </c>
      <c r="H663" s="55">
        <v>4</v>
      </c>
      <c r="I663" s="98">
        <v>59.527999999999999</v>
      </c>
      <c r="J663" s="98">
        <v>1.008</v>
      </c>
      <c r="K663" s="65">
        <f t="shared" si="159"/>
        <v>60.536000000000001</v>
      </c>
      <c r="L663" s="94"/>
      <c r="M663" s="94"/>
      <c r="N663" s="94">
        <v>59.527999999999999</v>
      </c>
      <c r="O663" s="94">
        <v>1.008</v>
      </c>
      <c r="P663" s="94">
        <v>0</v>
      </c>
      <c r="Q663" s="94">
        <v>0</v>
      </c>
      <c r="R663" s="98">
        <v>89.483999999999995</v>
      </c>
      <c r="S663" s="98">
        <v>36.783999999999999</v>
      </c>
      <c r="T663" s="94"/>
      <c r="U663" s="94"/>
      <c r="V663" s="94">
        <v>89.483999999999995</v>
      </c>
      <c r="W663" s="94">
        <v>36.783999999999999</v>
      </c>
      <c r="X663" s="94">
        <v>0</v>
      </c>
      <c r="Y663" s="94">
        <v>0</v>
      </c>
      <c r="Z663" s="98">
        <v>0</v>
      </c>
      <c r="AA663" s="98">
        <v>0</v>
      </c>
      <c r="AB663" s="94"/>
      <c r="AC663" s="94"/>
      <c r="AD663" s="94">
        <v>0</v>
      </c>
      <c r="AE663" s="94">
        <v>0</v>
      </c>
      <c r="AF663" s="94">
        <v>0</v>
      </c>
      <c r="AG663" s="94">
        <v>0</v>
      </c>
      <c r="AH663" s="98">
        <v>191.41200000000001</v>
      </c>
      <c r="AI663" s="98">
        <v>77.224000000000004</v>
      </c>
      <c r="AJ663" s="94"/>
      <c r="AK663" s="94"/>
      <c r="AL663" s="94">
        <v>191.41200000000001</v>
      </c>
      <c r="AM663" s="94">
        <v>77.224000000000004</v>
      </c>
      <c r="AN663" s="94">
        <v>0</v>
      </c>
      <c r="AO663" s="94">
        <v>0</v>
      </c>
      <c r="AP663" s="94">
        <v>22.37</v>
      </c>
      <c r="AQ663" s="94">
        <v>9.1999999999999993</v>
      </c>
      <c r="AR663" s="94"/>
      <c r="AS663" s="94"/>
      <c r="AT663" s="94">
        <v>22.37</v>
      </c>
      <c r="AU663" s="94">
        <v>9.1999999999999993</v>
      </c>
      <c r="AV663" s="94">
        <v>0</v>
      </c>
      <c r="AW663" s="94">
        <v>0</v>
      </c>
      <c r="AX663" s="66">
        <v>14.882</v>
      </c>
      <c r="AY663" s="66">
        <v>0.252</v>
      </c>
      <c r="AZ663" s="66">
        <v>0</v>
      </c>
      <c r="BA663" s="66">
        <v>0</v>
      </c>
      <c r="BB663" s="66">
        <v>14.882</v>
      </c>
      <c r="BC663" s="66">
        <v>0.252</v>
      </c>
      <c r="BD663" s="66">
        <v>0</v>
      </c>
      <c r="BE663" s="67">
        <v>0</v>
      </c>
      <c r="BF663" s="59">
        <f t="shared" si="147"/>
        <v>0</v>
      </c>
      <c r="BG663" s="59"/>
      <c r="BH663" s="59"/>
      <c r="BI663" s="60">
        <f t="shared" si="160"/>
        <v>22.493985099602323</v>
      </c>
      <c r="BJ663" s="59">
        <f t="shared" si="148"/>
        <v>22.493985099602323</v>
      </c>
      <c r="BK663" s="69">
        <f t="shared" si="149"/>
        <v>22.119432156223191</v>
      </c>
      <c r="BL663" s="69">
        <f t="shared" si="149"/>
        <v>0.37455294337913214</v>
      </c>
      <c r="BM663" s="69">
        <f t="shared" si="150"/>
        <v>1967.8646374077805</v>
      </c>
      <c r="BN663" s="69">
        <f t="shared" si="151"/>
        <v>11.244443059547777</v>
      </c>
      <c r="BO663" s="69">
        <f t="shared" si="152"/>
        <v>1956.6201943482326</v>
      </c>
      <c r="BP663" s="69">
        <f t="shared" si="153"/>
        <v>1956.810598840304</v>
      </c>
      <c r="BQ663" s="69">
        <f t="shared" si="154"/>
        <v>0.19040449207136403</v>
      </c>
      <c r="BR663" s="69">
        <f t="shared" si="155"/>
        <v>1956.6201943482326</v>
      </c>
      <c r="BS663" s="69">
        <f t="shared" si="156"/>
        <v>-1945.7452052515573</v>
      </c>
      <c r="BT663" s="69">
        <f t="shared" si="157"/>
        <v>-1956.436045896925</v>
      </c>
      <c r="BU663" s="69">
        <f t="shared" si="158"/>
        <v>-3902.1812511484823</v>
      </c>
      <c r="BV663" s="83">
        <f t="shared" si="146"/>
        <v>0</v>
      </c>
    </row>
    <row r="664" spans="1:74" ht="15" customHeight="1" x14ac:dyDescent="0.25">
      <c r="A664" s="90">
        <v>48</v>
      </c>
      <c r="B664" s="90">
        <v>2244</v>
      </c>
      <c r="C664" s="90">
        <v>494618</v>
      </c>
      <c r="D664" s="90">
        <v>496401</v>
      </c>
      <c r="E664" s="97" t="s">
        <v>742</v>
      </c>
      <c r="F664" s="90" t="s">
        <v>741</v>
      </c>
      <c r="G664" s="55">
        <v>1</v>
      </c>
      <c r="H664" s="55">
        <v>1</v>
      </c>
      <c r="I664" s="98">
        <v>13.577</v>
      </c>
      <c r="J664" s="98">
        <v>187.93100000000001</v>
      </c>
      <c r="K664" s="65">
        <f t="shared" si="159"/>
        <v>201.50800000000001</v>
      </c>
      <c r="L664" s="94"/>
      <c r="M664" s="94"/>
      <c r="N664" s="94">
        <v>13.577</v>
      </c>
      <c r="O664" s="94">
        <v>187.93100000000001</v>
      </c>
      <c r="P664" s="94">
        <v>0</v>
      </c>
      <c r="Q664" s="94">
        <v>0</v>
      </c>
      <c r="R664" s="98">
        <v>144.6</v>
      </c>
      <c r="S664" s="98">
        <v>241.46100000000001</v>
      </c>
      <c r="T664" s="94"/>
      <c r="U664" s="94"/>
      <c r="V664" s="94">
        <v>144.6</v>
      </c>
      <c r="W664" s="94">
        <v>241.46100000000001</v>
      </c>
      <c r="X664" s="94">
        <v>0</v>
      </c>
      <c r="Y664" s="94">
        <v>0</v>
      </c>
      <c r="Z664" s="98">
        <v>0</v>
      </c>
      <c r="AA664" s="98">
        <v>0</v>
      </c>
      <c r="AB664" s="94"/>
      <c r="AC664" s="94"/>
      <c r="AD664" s="94">
        <v>0</v>
      </c>
      <c r="AE664" s="94">
        <v>0</v>
      </c>
      <c r="AF664" s="94">
        <v>0</v>
      </c>
      <c r="AG664" s="94">
        <v>0</v>
      </c>
      <c r="AH664" s="98">
        <v>178.60599999999999</v>
      </c>
      <c r="AI664" s="98">
        <v>355.48700000000002</v>
      </c>
      <c r="AJ664" s="94"/>
      <c r="AK664" s="94"/>
      <c r="AL664" s="94">
        <v>178.60599999999999</v>
      </c>
      <c r="AM664" s="94">
        <v>355.48700000000002</v>
      </c>
      <c r="AN664" s="94">
        <v>0</v>
      </c>
      <c r="AO664" s="94">
        <v>0</v>
      </c>
      <c r="AP664" s="94">
        <v>144.6</v>
      </c>
      <c r="AQ664" s="94">
        <v>241.46</v>
      </c>
      <c r="AR664" s="94"/>
      <c r="AS664" s="94"/>
      <c r="AT664" s="94">
        <v>144.6</v>
      </c>
      <c r="AU664" s="94">
        <v>241.46</v>
      </c>
      <c r="AV664" s="94">
        <v>0</v>
      </c>
      <c r="AW664" s="94">
        <v>0</v>
      </c>
      <c r="AX664" s="66">
        <v>13.577</v>
      </c>
      <c r="AY664" s="66">
        <v>187.93100000000001</v>
      </c>
      <c r="AZ664" s="66">
        <v>0</v>
      </c>
      <c r="BA664" s="66">
        <v>0</v>
      </c>
      <c r="BB664" s="66">
        <v>13.577</v>
      </c>
      <c r="BC664" s="66">
        <v>187.93100000000001</v>
      </c>
      <c r="BD664" s="66">
        <v>0</v>
      </c>
      <c r="BE664" s="67">
        <v>0</v>
      </c>
      <c r="BF664" s="59">
        <f t="shared" si="147"/>
        <v>0</v>
      </c>
      <c r="BG664" s="59"/>
      <c r="BH664" s="59"/>
      <c r="BI664" s="60">
        <f t="shared" si="160"/>
        <v>74.87640328813707</v>
      </c>
      <c r="BJ664" s="59">
        <f t="shared" si="148"/>
        <v>74.87640328813707</v>
      </c>
      <c r="BK664" s="69">
        <f t="shared" si="149"/>
        <v>5.0449457462881719</v>
      </c>
      <c r="BL664" s="69">
        <f t="shared" si="149"/>
        <v>69.831457541848891</v>
      </c>
      <c r="BM664" s="69">
        <f t="shared" si="150"/>
        <v>491.71965353631703</v>
      </c>
      <c r="BN664" s="69">
        <f t="shared" si="151"/>
        <v>2.5646049492588388</v>
      </c>
      <c r="BO664" s="69">
        <f t="shared" si="152"/>
        <v>489.15504858705816</v>
      </c>
      <c r="BP664" s="69">
        <f t="shared" si="153"/>
        <v>524.65396386430371</v>
      </c>
      <c r="BQ664" s="69">
        <f t="shared" si="154"/>
        <v>35.498915277245551</v>
      </c>
      <c r="BR664" s="69">
        <f t="shared" si="155"/>
        <v>489.15504858705816</v>
      </c>
      <c r="BS664" s="69">
        <f t="shared" si="156"/>
        <v>-486.67470779002883</v>
      </c>
      <c r="BT664" s="69">
        <f t="shared" si="157"/>
        <v>-454.82250632245484</v>
      </c>
      <c r="BU664" s="69">
        <f t="shared" si="158"/>
        <v>-941.49721411248368</v>
      </c>
      <c r="BV664" s="83">
        <f t="shared" si="146"/>
        <v>0</v>
      </c>
    </row>
    <row r="665" spans="1:74" ht="15" customHeight="1" x14ac:dyDescent="0.25">
      <c r="A665" s="90">
        <v>48</v>
      </c>
      <c r="B665" s="90">
        <v>2246</v>
      </c>
      <c r="C665" s="90">
        <v>492006</v>
      </c>
      <c r="D665" s="90">
        <v>490509</v>
      </c>
      <c r="E665" s="97" t="s">
        <v>738</v>
      </c>
      <c r="F665" s="90" t="s">
        <v>736</v>
      </c>
      <c r="G665" s="55">
        <v>3</v>
      </c>
      <c r="H665" s="55">
        <v>3</v>
      </c>
      <c r="I665" s="98">
        <v>14429.136</v>
      </c>
      <c r="J665" s="98">
        <v>39367.866000000002</v>
      </c>
      <c r="K665" s="65">
        <f t="shared" si="159"/>
        <v>53797.002</v>
      </c>
      <c r="L665" s="94"/>
      <c r="M665" s="94"/>
      <c r="N665" s="94">
        <v>14429.136</v>
      </c>
      <c r="O665" s="94">
        <v>39367.866000000002</v>
      </c>
      <c r="P665" s="94">
        <v>0</v>
      </c>
      <c r="Q665" s="94">
        <v>0</v>
      </c>
      <c r="R665" s="98">
        <v>28953.477999999999</v>
      </c>
      <c r="S665" s="98">
        <v>55520.381000000001</v>
      </c>
      <c r="T665" s="94"/>
      <c r="U665" s="94"/>
      <c r="V665" s="94">
        <v>28953.477999999999</v>
      </c>
      <c r="W665" s="94">
        <v>55520.381000000001</v>
      </c>
      <c r="X665" s="94">
        <v>0</v>
      </c>
      <c r="Y665" s="94">
        <v>0</v>
      </c>
      <c r="Z665" s="98">
        <v>10.625999999999999</v>
      </c>
      <c r="AA665" s="98">
        <v>11.135999999999999</v>
      </c>
      <c r="AB665" s="94"/>
      <c r="AC665" s="94"/>
      <c r="AD665" s="94">
        <v>10.625999999999999</v>
      </c>
      <c r="AE665" s="94">
        <v>11.135999999999999</v>
      </c>
      <c r="AF665" s="94">
        <v>0</v>
      </c>
      <c r="AG665" s="94">
        <v>0</v>
      </c>
      <c r="AH665" s="98">
        <v>29509.136999999999</v>
      </c>
      <c r="AI665" s="98">
        <v>56142.728000000003</v>
      </c>
      <c r="AJ665" s="94"/>
      <c r="AK665" s="94"/>
      <c r="AL665" s="94">
        <v>29509.136999999999</v>
      </c>
      <c r="AM665" s="94">
        <v>56142.728000000003</v>
      </c>
      <c r="AN665" s="94">
        <v>0</v>
      </c>
      <c r="AO665" s="94">
        <v>0</v>
      </c>
      <c r="AP665" s="94">
        <v>9651.16</v>
      </c>
      <c r="AQ665" s="94">
        <v>18506.79</v>
      </c>
      <c r="AR665" s="94"/>
      <c r="AS665" s="94"/>
      <c r="AT665" s="94">
        <v>9651.16</v>
      </c>
      <c r="AU665" s="94">
        <v>18506.79</v>
      </c>
      <c r="AV665" s="94">
        <v>0</v>
      </c>
      <c r="AW665" s="94">
        <v>0</v>
      </c>
      <c r="AX665" s="66">
        <v>4809.7120000000004</v>
      </c>
      <c r="AY665" s="66">
        <v>13122.622000000001</v>
      </c>
      <c r="AZ665" s="66">
        <v>0</v>
      </c>
      <c r="BA665" s="66">
        <v>0</v>
      </c>
      <c r="BB665" s="66">
        <v>4809.7120000000004</v>
      </c>
      <c r="BC665" s="66">
        <v>13122.622000000001</v>
      </c>
      <c r="BD665" s="66">
        <v>0</v>
      </c>
      <c r="BE665" s="67">
        <v>0</v>
      </c>
      <c r="BF665" s="59">
        <f t="shared" si="147"/>
        <v>0</v>
      </c>
      <c r="BG665" s="59"/>
      <c r="BH665" s="59"/>
      <c r="BI665" s="60">
        <f t="shared" si="160"/>
        <v>19989.906194516923</v>
      </c>
      <c r="BJ665" s="59">
        <f t="shared" si="148"/>
        <v>19989.906194516923</v>
      </c>
      <c r="BK665" s="69">
        <f t="shared" si="149"/>
        <v>5361.5826976367034</v>
      </c>
      <c r="BL665" s="69">
        <f t="shared" si="149"/>
        <v>14628.323496880221</v>
      </c>
      <c r="BM665" s="69">
        <f t="shared" si="150"/>
        <v>4193.0329147181528</v>
      </c>
      <c r="BN665" s="69">
        <f t="shared" si="151"/>
        <v>2725.5677689569779</v>
      </c>
      <c r="BO665" s="69">
        <f t="shared" si="152"/>
        <v>1467.4651457611744</v>
      </c>
      <c r="BP665" s="69">
        <f t="shared" si="153"/>
        <v>8903.7930521733979</v>
      </c>
      <c r="BQ665" s="69">
        <f t="shared" si="154"/>
        <v>7436.3279064122244</v>
      </c>
      <c r="BR665" s="69">
        <f t="shared" si="155"/>
        <v>1467.4651457611744</v>
      </c>
      <c r="BS665" s="69">
        <f t="shared" si="156"/>
        <v>1168.5497829185506</v>
      </c>
      <c r="BT665" s="69">
        <f t="shared" si="157"/>
        <v>5724.5304447068229</v>
      </c>
      <c r="BU665" s="69">
        <f t="shared" si="158"/>
        <v>6893.0802276253735</v>
      </c>
      <c r="BV665" s="83">
        <f t="shared" si="146"/>
        <v>0</v>
      </c>
    </row>
    <row r="666" spans="1:74" x14ac:dyDescent="0.25">
      <c r="A666" s="90">
        <v>48</v>
      </c>
      <c r="B666" s="90">
        <v>2248</v>
      </c>
      <c r="C666" s="90">
        <v>490208</v>
      </c>
      <c r="D666" s="90">
        <v>443635</v>
      </c>
      <c r="E666" s="97" t="s">
        <v>730</v>
      </c>
      <c r="F666" s="90" t="s">
        <v>731</v>
      </c>
      <c r="G666" s="55">
        <v>13</v>
      </c>
      <c r="H666" s="55">
        <v>13</v>
      </c>
      <c r="I666" s="98">
        <v>41361.735999999997</v>
      </c>
      <c r="J666" s="98">
        <v>11449.906000000001</v>
      </c>
      <c r="K666" s="65">
        <f t="shared" si="159"/>
        <v>52811.642</v>
      </c>
      <c r="L666" s="94"/>
      <c r="M666" s="94"/>
      <c r="N666" s="94">
        <v>41361.735999999997</v>
      </c>
      <c r="O666" s="94">
        <v>11449.906000000001</v>
      </c>
      <c r="P666" s="94">
        <v>0</v>
      </c>
      <c r="Q666" s="94">
        <v>0</v>
      </c>
      <c r="R666" s="98">
        <v>58604.953999999998</v>
      </c>
      <c r="S666" s="98">
        <v>25899.687000000002</v>
      </c>
      <c r="T666" s="94"/>
      <c r="U666" s="94"/>
      <c r="V666" s="94">
        <v>58604.953999999998</v>
      </c>
      <c r="W666" s="94">
        <v>25899.687000000002</v>
      </c>
      <c r="X666" s="94">
        <v>0</v>
      </c>
      <c r="Y666" s="94">
        <v>0</v>
      </c>
      <c r="Z666" s="98">
        <v>7621.1589999999997</v>
      </c>
      <c r="AA666" s="98">
        <v>7685.5219999999999</v>
      </c>
      <c r="AB666" s="94"/>
      <c r="AC666" s="94"/>
      <c r="AD666" s="94">
        <v>7621.1589999999997</v>
      </c>
      <c r="AE666" s="94">
        <v>7685.5219999999999</v>
      </c>
      <c r="AF666" s="94">
        <v>0</v>
      </c>
      <c r="AG666" s="94">
        <v>0</v>
      </c>
      <c r="AH666" s="98">
        <v>66258.028000000006</v>
      </c>
      <c r="AI666" s="98">
        <v>33614.356</v>
      </c>
      <c r="AJ666" s="94"/>
      <c r="AK666" s="94"/>
      <c r="AL666" s="94">
        <v>66258.028000000006</v>
      </c>
      <c r="AM666" s="94">
        <v>33614.356</v>
      </c>
      <c r="AN666" s="94">
        <v>0</v>
      </c>
      <c r="AO666" s="94">
        <v>0</v>
      </c>
      <c r="AP666" s="94">
        <v>4508.07</v>
      </c>
      <c r="AQ666" s="94">
        <v>1992.28</v>
      </c>
      <c r="AR666" s="94"/>
      <c r="AS666" s="94"/>
      <c r="AT666" s="94">
        <v>4508.07</v>
      </c>
      <c r="AU666" s="94">
        <v>1992.28</v>
      </c>
      <c r="AV666" s="94">
        <v>0</v>
      </c>
      <c r="AW666" s="94">
        <v>0</v>
      </c>
      <c r="AX666" s="66">
        <v>3181.6719999999996</v>
      </c>
      <c r="AY666" s="66">
        <v>880.76200000000006</v>
      </c>
      <c r="AZ666" s="66">
        <v>0</v>
      </c>
      <c r="BA666" s="66">
        <v>0</v>
      </c>
      <c r="BB666" s="66">
        <v>3181.6719999999996</v>
      </c>
      <c r="BC666" s="66">
        <v>880.76200000000006</v>
      </c>
      <c r="BD666" s="66">
        <v>0</v>
      </c>
      <c r="BE666" s="67">
        <v>0</v>
      </c>
      <c r="BF666" s="59">
        <f t="shared" si="147"/>
        <v>0</v>
      </c>
      <c r="BG666" s="59"/>
      <c r="BH666" s="59"/>
      <c r="BI666" s="60">
        <f t="shared" si="160"/>
        <v>19623.765829151784</v>
      </c>
      <c r="BJ666" s="59">
        <f t="shared" si="148"/>
        <v>19623.765829151784</v>
      </c>
      <c r="BK666" s="69">
        <f t="shared" si="149"/>
        <v>15369.206311577986</v>
      </c>
      <c r="BL666" s="69">
        <f t="shared" si="149"/>
        <v>4254.5595175737953</v>
      </c>
      <c r="BM666" s="69">
        <f t="shared" si="150"/>
        <v>14171.972312455022</v>
      </c>
      <c r="BN666" s="69">
        <f t="shared" si="151"/>
        <v>7812.9566808232657</v>
      </c>
      <c r="BO666" s="69">
        <f t="shared" si="152"/>
        <v>6359.0156316317562</v>
      </c>
      <c r="BP666" s="69">
        <f t="shared" si="153"/>
        <v>8521.8266794441206</v>
      </c>
      <c r="BQ666" s="69">
        <f t="shared" si="154"/>
        <v>2162.8110478123649</v>
      </c>
      <c r="BR666" s="69">
        <f t="shared" si="155"/>
        <v>6359.0156316317562</v>
      </c>
      <c r="BS666" s="69">
        <f t="shared" si="156"/>
        <v>1197.2339991229637</v>
      </c>
      <c r="BT666" s="69">
        <f t="shared" si="157"/>
        <v>-4267.2671618703253</v>
      </c>
      <c r="BU666" s="69">
        <f t="shared" si="158"/>
        <v>-3070.0331627473615</v>
      </c>
      <c r="BV666" s="83">
        <f t="shared" si="146"/>
        <v>0</v>
      </c>
    </row>
    <row r="667" spans="1:74" x14ac:dyDescent="0.25">
      <c r="A667" s="94">
        <v>48</v>
      </c>
      <c r="B667" s="94">
        <v>2250</v>
      </c>
      <c r="C667" s="94">
        <v>496204</v>
      </c>
      <c r="D667" s="94">
        <v>496401</v>
      </c>
      <c r="E667" s="65" t="s">
        <v>768</v>
      </c>
      <c r="F667" s="94" t="s">
        <v>741</v>
      </c>
      <c r="G667" s="55">
        <v>13</v>
      </c>
      <c r="H667" s="55">
        <v>13</v>
      </c>
      <c r="I667" s="98">
        <v>1397.6949999999999</v>
      </c>
      <c r="J667" s="98">
        <v>75.594999999999999</v>
      </c>
      <c r="K667" s="65">
        <f t="shared" si="159"/>
        <v>1473.29</v>
      </c>
      <c r="L667" s="94"/>
      <c r="M667" s="94"/>
      <c r="N667" s="94">
        <v>1397.6949999999999</v>
      </c>
      <c r="O667" s="94">
        <v>75.594999999999999</v>
      </c>
      <c r="P667" s="94">
        <v>0</v>
      </c>
      <c r="Q667" s="94">
        <v>0</v>
      </c>
      <c r="R667" s="98">
        <v>1937.9590000000001</v>
      </c>
      <c r="S667" s="98">
        <v>1437.0070000000001</v>
      </c>
      <c r="T667" s="94"/>
      <c r="U667" s="94"/>
      <c r="V667" s="94">
        <v>1937.9590000000001</v>
      </c>
      <c r="W667" s="94">
        <v>1437.0070000000001</v>
      </c>
      <c r="X667" s="94">
        <v>0</v>
      </c>
      <c r="Y667" s="94">
        <v>0</v>
      </c>
      <c r="Z667" s="98">
        <v>0</v>
      </c>
      <c r="AA667" s="98">
        <v>0</v>
      </c>
      <c r="AB667" s="94"/>
      <c r="AC667" s="94"/>
      <c r="AD667" s="94">
        <v>0</v>
      </c>
      <c r="AE667" s="94">
        <v>0</v>
      </c>
      <c r="AF667" s="94">
        <v>0</v>
      </c>
      <c r="AG667" s="94">
        <v>0</v>
      </c>
      <c r="AH667" s="98">
        <v>2921.587</v>
      </c>
      <c r="AI667" s="98">
        <v>1743.547</v>
      </c>
      <c r="AJ667" s="94"/>
      <c r="AK667" s="94"/>
      <c r="AL667" s="94">
        <v>2921.587</v>
      </c>
      <c r="AM667" s="94">
        <v>1743.547</v>
      </c>
      <c r="AN667" s="94">
        <v>0</v>
      </c>
      <c r="AO667" s="94">
        <v>0</v>
      </c>
      <c r="AP667" s="94">
        <v>149.07</v>
      </c>
      <c r="AQ667" s="94">
        <v>110.54</v>
      </c>
      <c r="AR667" s="94"/>
      <c r="AS667" s="94"/>
      <c r="AT667" s="94">
        <v>149.07</v>
      </c>
      <c r="AU667" s="94">
        <v>110.54</v>
      </c>
      <c r="AV667" s="94">
        <v>0</v>
      </c>
      <c r="AW667" s="94">
        <v>0</v>
      </c>
      <c r="AX667" s="66">
        <v>107.515</v>
      </c>
      <c r="AY667" s="66">
        <v>5.8149999999999995</v>
      </c>
      <c r="AZ667" s="66">
        <v>0</v>
      </c>
      <c r="BA667" s="66">
        <v>0</v>
      </c>
      <c r="BB667" s="66">
        <v>107.515</v>
      </c>
      <c r="BC667" s="66">
        <v>5.8149999999999995</v>
      </c>
      <c r="BD667" s="66">
        <v>0</v>
      </c>
      <c r="BE667" s="67">
        <v>0</v>
      </c>
      <c r="BF667" s="59">
        <f t="shared" si="147"/>
        <v>0</v>
      </c>
      <c r="BG667" s="59"/>
      <c r="BH667" s="59"/>
      <c r="BI667" s="60">
        <f t="shared" si="160"/>
        <v>547.44554161809674</v>
      </c>
      <c r="BJ667" s="59">
        <f t="shared" si="148"/>
        <v>547.44554161809674</v>
      </c>
      <c r="BK667" s="69">
        <f t="shared" si="149"/>
        <v>519.3559287661667</v>
      </c>
      <c r="BL667" s="69">
        <f t="shared" si="149"/>
        <v>28.089612851930053</v>
      </c>
      <c r="BM667" s="69">
        <f t="shared" si="150"/>
        <v>6623.0309159032695</v>
      </c>
      <c r="BN667" s="69">
        <f t="shared" si="151"/>
        <v>264.01528427151305</v>
      </c>
      <c r="BO667" s="69">
        <f t="shared" si="152"/>
        <v>6359.0156316317562</v>
      </c>
      <c r="BP667" s="69">
        <f t="shared" si="153"/>
        <v>6373.2950240703822</v>
      </c>
      <c r="BQ667" s="69">
        <f t="shared" si="154"/>
        <v>14.279392438625759</v>
      </c>
      <c r="BR667" s="69">
        <f t="shared" si="155"/>
        <v>6359.0156316317562</v>
      </c>
      <c r="BS667" s="69">
        <f t="shared" si="156"/>
        <v>-6103.674987137103</v>
      </c>
      <c r="BT667" s="69">
        <f t="shared" si="157"/>
        <v>-6345.2054112184524</v>
      </c>
      <c r="BU667" s="69">
        <f t="shared" si="158"/>
        <v>-12448.880398355555</v>
      </c>
      <c r="BV667" s="83">
        <f t="shared" si="146"/>
        <v>0</v>
      </c>
    </row>
    <row r="668" spans="1:74" x14ac:dyDescent="0.25">
      <c r="A668" s="94">
        <v>48</v>
      </c>
      <c r="B668" s="94">
        <v>2282</v>
      </c>
      <c r="C668" s="94">
        <v>482708</v>
      </c>
      <c r="D668" s="94">
        <v>482771</v>
      </c>
      <c r="E668" s="65" t="s">
        <v>687</v>
      </c>
      <c r="F668" s="94" t="s">
        <v>718</v>
      </c>
      <c r="G668" s="55">
        <v>21</v>
      </c>
      <c r="H668" s="55">
        <v>21</v>
      </c>
      <c r="I668" s="98">
        <v>0</v>
      </c>
      <c r="J668" s="98">
        <v>0</v>
      </c>
      <c r="K668" s="65">
        <f t="shared" si="159"/>
        <v>0</v>
      </c>
      <c r="L668" s="94"/>
      <c r="M668" s="94"/>
      <c r="N668" s="94">
        <v>0</v>
      </c>
      <c r="O668" s="94">
        <v>0</v>
      </c>
      <c r="P668" s="94">
        <v>0</v>
      </c>
      <c r="Q668" s="94">
        <v>0</v>
      </c>
      <c r="R668" s="98">
        <v>0</v>
      </c>
      <c r="S668" s="98">
        <v>0</v>
      </c>
      <c r="T668" s="94"/>
      <c r="U668" s="94"/>
      <c r="V668" s="94">
        <v>0</v>
      </c>
      <c r="W668" s="94">
        <v>0</v>
      </c>
      <c r="X668" s="94">
        <v>0</v>
      </c>
      <c r="Y668" s="94">
        <v>0</v>
      </c>
      <c r="Z668" s="98">
        <v>0</v>
      </c>
      <c r="AA668" s="98">
        <v>0</v>
      </c>
      <c r="AB668" s="94"/>
      <c r="AC668" s="94"/>
      <c r="AD668" s="94">
        <v>0</v>
      </c>
      <c r="AE668" s="94">
        <v>0</v>
      </c>
      <c r="AF668" s="94">
        <v>0</v>
      </c>
      <c r="AG668" s="94">
        <v>0</v>
      </c>
      <c r="AH668" s="98">
        <v>0</v>
      </c>
      <c r="AI668" s="98">
        <v>0</v>
      </c>
      <c r="AJ668" s="94"/>
      <c r="AK668" s="94"/>
      <c r="AL668" s="94">
        <v>0</v>
      </c>
      <c r="AM668" s="94">
        <v>0</v>
      </c>
      <c r="AN668" s="94">
        <v>0</v>
      </c>
      <c r="AO668" s="94">
        <v>0</v>
      </c>
      <c r="AP668" s="94">
        <v>0</v>
      </c>
      <c r="AQ668" s="94">
        <v>0</v>
      </c>
      <c r="AR668" s="94"/>
      <c r="AS668" s="94"/>
      <c r="AT668" s="94">
        <v>0</v>
      </c>
      <c r="AU668" s="94">
        <v>0</v>
      </c>
      <c r="AV668" s="94">
        <v>0</v>
      </c>
      <c r="AW668" s="94">
        <v>0</v>
      </c>
      <c r="AX668" s="66">
        <v>0</v>
      </c>
      <c r="AY668" s="66">
        <v>0</v>
      </c>
      <c r="AZ668" s="66">
        <v>0</v>
      </c>
      <c r="BA668" s="66">
        <v>0</v>
      </c>
      <c r="BB668" s="66">
        <v>0</v>
      </c>
      <c r="BC668" s="66">
        <v>0</v>
      </c>
      <c r="BD668" s="66">
        <v>0</v>
      </c>
      <c r="BE668" s="67">
        <v>0</v>
      </c>
      <c r="BF668" s="59">
        <f t="shared" si="147"/>
        <v>0</v>
      </c>
      <c r="BG668" s="59"/>
      <c r="BH668" s="59"/>
      <c r="BI668" s="60">
        <f t="shared" si="160"/>
        <v>0</v>
      </c>
      <c r="BJ668" s="59">
        <f t="shared" si="148"/>
        <v>0</v>
      </c>
      <c r="BK668" s="69">
        <f t="shared" si="149"/>
        <v>0</v>
      </c>
      <c r="BL668" s="69">
        <f t="shared" si="149"/>
        <v>0</v>
      </c>
      <c r="BM668" s="69">
        <f t="shared" si="150"/>
        <v>10272.256020328221</v>
      </c>
      <c r="BN668" s="69">
        <f t="shared" si="151"/>
        <v>0</v>
      </c>
      <c r="BO668" s="69">
        <f t="shared" si="152"/>
        <v>10272.256020328221</v>
      </c>
      <c r="BP668" s="69">
        <f t="shared" si="153"/>
        <v>10272.256020328221</v>
      </c>
      <c r="BQ668" s="69">
        <f t="shared" si="154"/>
        <v>0</v>
      </c>
      <c r="BR668" s="69">
        <f t="shared" si="155"/>
        <v>10272.256020328221</v>
      </c>
      <c r="BS668" s="69">
        <f t="shared" si="156"/>
        <v>-10272.256020328221</v>
      </c>
      <c r="BT668" s="69">
        <f t="shared" si="157"/>
        <v>-10272.256020328221</v>
      </c>
      <c r="BU668" s="69">
        <f t="shared" si="158"/>
        <v>-20544.512040656442</v>
      </c>
      <c r="BV668" s="83">
        <f t="shared" si="146"/>
        <v>0</v>
      </c>
    </row>
    <row r="669" spans="1:74" ht="15" customHeight="1" x14ac:dyDescent="0.25">
      <c r="A669" s="94">
        <v>48</v>
      </c>
      <c r="B669" s="94">
        <v>2284</v>
      </c>
      <c r="C669" s="94">
        <v>495004</v>
      </c>
      <c r="D669" s="94">
        <v>498407</v>
      </c>
      <c r="E669" s="65" t="s">
        <v>735</v>
      </c>
      <c r="F669" s="94" t="s">
        <v>758</v>
      </c>
      <c r="G669" s="55">
        <v>17</v>
      </c>
      <c r="H669" s="55">
        <v>17</v>
      </c>
      <c r="I669" s="98">
        <v>7.0209999999999999</v>
      </c>
      <c r="J669" s="98">
        <v>0</v>
      </c>
      <c r="K669" s="65">
        <f t="shared" si="159"/>
        <v>7.0209999999999999</v>
      </c>
      <c r="L669" s="94"/>
      <c r="M669" s="94"/>
      <c r="N669" s="94">
        <v>7.0209999999999999</v>
      </c>
      <c r="O669" s="94">
        <v>0</v>
      </c>
      <c r="P669" s="94">
        <v>0</v>
      </c>
      <c r="Q669" s="94">
        <v>0</v>
      </c>
      <c r="R669" s="98">
        <v>13.754</v>
      </c>
      <c r="S669" s="98">
        <v>49.095999999999997</v>
      </c>
      <c r="T669" s="94"/>
      <c r="U669" s="94"/>
      <c r="V669" s="94">
        <v>13.754</v>
      </c>
      <c r="W669" s="94">
        <v>49.095999999999997</v>
      </c>
      <c r="X669" s="94">
        <v>0</v>
      </c>
      <c r="Y669" s="94">
        <v>0</v>
      </c>
      <c r="Z669" s="98">
        <v>0</v>
      </c>
      <c r="AA669" s="98">
        <v>0</v>
      </c>
      <c r="AB669" s="94"/>
      <c r="AC669" s="94"/>
      <c r="AD669" s="94">
        <v>0</v>
      </c>
      <c r="AE669" s="94">
        <v>0</v>
      </c>
      <c r="AF669" s="94">
        <v>0</v>
      </c>
      <c r="AG669" s="94">
        <v>0</v>
      </c>
      <c r="AH669" s="98">
        <v>282.18599999999998</v>
      </c>
      <c r="AI669" s="98">
        <v>138.21</v>
      </c>
      <c r="AJ669" s="94"/>
      <c r="AK669" s="94"/>
      <c r="AL669" s="94">
        <v>282.18599999999998</v>
      </c>
      <c r="AM669" s="94">
        <v>138.21</v>
      </c>
      <c r="AN669" s="94">
        <v>0</v>
      </c>
      <c r="AO669" s="94">
        <v>0</v>
      </c>
      <c r="AP669" s="94">
        <v>0.81</v>
      </c>
      <c r="AQ669" s="94">
        <v>2.89</v>
      </c>
      <c r="AR669" s="94"/>
      <c r="AS669" s="94"/>
      <c r="AT669" s="94">
        <v>0.81</v>
      </c>
      <c r="AU669" s="94">
        <v>2.89</v>
      </c>
      <c r="AV669" s="94">
        <v>0</v>
      </c>
      <c r="AW669" s="94">
        <v>0</v>
      </c>
      <c r="AX669" s="66">
        <v>0.41299999999999998</v>
      </c>
      <c r="AY669" s="66">
        <v>0</v>
      </c>
      <c r="AZ669" s="66">
        <v>0</v>
      </c>
      <c r="BA669" s="66">
        <v>0</v>
      </c>
      <c r="BB669" s="66">
        <v>0.41299999999999998</v>
      </c>
      <c r="BC669" s="66">
        <v>0</v>
      </c>
      <c r="BD669" s="66">
        <v>0</v>
      </c>
      <c r="BE669" s="67">
        <v>0</v>
      </c>
      <c r="BF669" s="59">
        <f t="shared" si="147"/>
        <v>0</v>
      </c>
      <c r="BG669" s="59"/>
      <c r="BH669" s="59"/>
      <c r="BI669" s="60">
        <f t="shared" si="160"/>
        <v>2.6088652931199272</v>
      </c>
      <c r="BJ669" s="59">
        <f t="shared" si="148"/>
        <v>2.6088652931199272</v>
      </c>
      <c r="BK669" s="69">
        <f t="shared" si="149"/>
        <v>2.6088652931199272</v>
      </c>
      <c r="BL669" s="69">
        <f t="shared" si="149"/>
        <v>0</v>
      </c>
      <c r="BM669" s="69">
        <f t="shared" si="150"/>
        <v>8316.9620461574032</v>
      </c>
      <c r="BN669" s="69">
        <f t="shared" si="151"/>
        <v>1.326220177413737</v>
      </c>
      <c r="BO669" s="69">
        <f t="shared" si="152"/>
        <v>8315.635825979989</v>
      </c>
      <c r="BP669" s="69">
        <f t="shared" si="153"/>
        <v>8315.635825979989</v>
      </c>
      <c r="BQ669" s="69">
        <f t="shared" si="154"/>
        <v>0</v>
      </c>
      <c r="BR669" s="69">
        <f t="shared" si="155"/>
        <v>8315.635825979989</v>
      </c>
      <c r="BS669" s="69">
        <f t="shared" si="156"/>
        <v>-8314.3531808642838</v>
      </c>
      <c r="BT669" s="69">
        <f t="shared" si="157"/>
        <v>-8315.635825979989</v>
      </c>
      <c r="BU669" s="69">
        <f t="shared" si="158"/>
        <v>-16629.989006844273</v>
      </c>
      <c r="BV669" s="83">
        <f t="shared" si="146"/>
        <v>0</v>
      </c>
    </row>
    <row r="670" spans="1:74" x14ac:dyDescent="0.25">
      <c r="A670" s="94">
        <v>48</v>
      </c>
      <c r="B670" s="94">
        <v>2402</v>
      </c>
      <c r="C670" s="94">
        <v>494209</v>
      </c>
      <c r="D670" s="94">
        <v>496007</v>
      </c>
      <c r="E670" s="65" t="s">
        <v>700</v>
      </c>
      <c r="F670" s="94" t="s">
        <v>769</v>
      </c>
      <c r="G670" s="55">
        <v>32</v>
      </c>
      <c r="H670" s="55">
        <v>32</v>
      </c>
      <c r="I670" s="98">
        <v>1505.44</v>
      </c>
      <c r="J670" s="98">
        <v>49152.004999999997</v>
      </c>
      <c r="K670" s="65">
        <f t="shared" si="159"/>
        <v>50657.445</v>
      </c>
      <c r="L670" s="94"/>
      <c r="M670" s="94"/>
      <c r="N670" s="94">
        <v>1505.44</v>
      </c>
      <c r="O670" s="94">
        <v>49152.004999999997</v>
      </c>
      <c r="P670" s="94">
        <v>0</v>
      </c>
      <c r="Q670" s="94">
        <v>0</v>
      </c>
      <c r="R670" s="98">
        <v>18077.237000000001</v>
      </c>
      <c r="S670" s="98">
        <v>65314.44</v>
      </c>
      <c r="T670" s="94"/>
      <c r="U670" s="94"/>
      <c r="V670" s="94">
        <v>18077.237000000001</v>
      </c>
      <c r="W670" s="94">
        <v>65314.44</v>
      </c>
      <c r="X670" s="94">
        <v>0</v>
      </c>
      <c r="Y670" s="94">
        <v>0</v>
      </c>
      <c r="Z670" s="98">
        <v>0</v>
      </c>
      <c r="AA670" s="98">
        <v>0</v>
      </c>
      <c r="AB670" s="94"/>
      <c r="AC670" s="94"/>
      <c r="AD670" s="94">
        <v>0</v>
      </c>
      <c r="AE670" s="94">
        <v>0</v>
      </c>
      <c r="AF670" s="94">
        <v>0</v>
      </c>
      <c r="AG670" s="94">
        <v>0</v>
      </c>
      <c r="AH670" s="98">
        <v>19320.343000000001</v>
      </c>
      <c r="AI670" s="98">
        <v>66578.562999999995</v>
      </c>
      <c r="AJ670" s="94"/>
      <c r="AK670" s="94"/>
      <c r="AL670" s="94">
        <v>19320.343000000001</v>
      </c>
      <c r="AM670" s="94">
        <v>66578.562999999995</v>
      </c>
      <c r="AN670" s="94">
        <v>0</v>
      </c>
      <c r="AO670" s="94">
        <v>0</v>
      </c>
      <c r="AP670" s="94">
        <v>564.91</v>
      </c>
      <c r="AQ670" s="94">
        <v>2041.08</v>
      </c>
      <c r="AR670" s="94"/>
      <c r="AS670" s="94"/>
      <c r="AT670" s="94">
        <v>564.91</v>
      </c>
      <c r="AU670" s="94">
        <v>2041.08</v>
      </c>
      <c r="AV670" s="94">
        <v>0</v>
      </c>
      <c r="AW670" s="94">
        <v>0</v>
      </c>
      <c r="AX670" s="66">
        <v>47.045000000000002</v>
      </c>
      <c r="AY670" s="66">
        <v>1536.0001562499999</v>
      </c>
      <c r="AZ670" s="66">
        <v>0</v>
      </c>
      <c r="BA670" s="66">
        <v>0</v>
      </c>
      <c r="BB670" s="66">
        <v>47.045000000000002</v>
      </c>
      <c r="BC670" s="66">
        <v>1536.0001562499999</v>
      </c>
      <c r="BD670" s="66">
        <v>0</v>
      </c>
      <c r="BE670" s="67">
        <v>0</v>
      </c>
      <c r="BF670" s="59">
        <f t="shared" si="147"/>
        <v>0</v>
      </c>
      <c r="BG670" s="59"/>
      <c r="BH670" s="59"/>
      <c r="BI670" s="60">
        <f t="shared" si="160"/>
        <v>18823.30865954018</v>
      </c>
      <c r="BJ670" s="59">
        <f t="shared" si="148"/>
        <v>18823.30865954018</v>
      </c>
      <c r="BK670" s="69">
        <f t="shared" si="149"/>
        <v>559.39184829432611</v>
      </c>
      <c r="BL670" s="69">
        <f t="shared" si="149"/>
        <v>18263.91681124585</v>
      </c>
      <c r="BM670" s="69">
        <f t="shared" si="150"/>
        <v>15937.329152547682</v>
      </c>
      <c r="BN670" s="69">
        <f t="shared" si="151"/>
        <v>284.36759776181975</v>
      </c>
      <c r="BO670" s="69">
        <f t="shared" si="152"/>
        <v>15652.961554785861</v>
      </c>
      <c r="BP670" s="69">
        <f t="shared" si="153"/>
        <v>24937.448207875292</v>
      </c>
      <c r="BQ670" s="69">
        <f t="shared" si="154"/>
        <v>9284.4866530894305</v>
      </c>
      <c r="BR670" s="69">
        <f t="shared" si="155"/>
        <v>15652.961554785861</v>
      </c>
      <c r="BS670" s="69">
        <f t="shared" si="156"/>
        <v>-15377.937304253355</v>
      </c>
      <c r="BT670" s="69">
        <f t="shared" si="157"/>
        <v>-6673.5313966294416</v>
      </c>
      <c r="BU670" s="69">
        <f t="shared" si="158"/>
        <v>-22051.468700882797</v>
      </c>
      <c r="BV670" s="83">
        <f t="shared" si="146"/>
        <v>0</v>
      </c>
    </row>
    <row r="671" spans="1:74" x14ac:dyDescent="0.25">
      <c r="A671" s="94">
        <v>48</v>
      </c>
      <c r="B671" s="94">
        <v>2404</v>
      </c>
      <c r="C671" s="94">
        <v>507502</v>
      </c>
      <c r="D671" s="94">
        <v>507358</v>
      </c>
      <c r="E671" s="119" t="s">
        <v>770</v>
      </c>
      <c r="F671" s="120" t="s">
        <v>771</v>
      </c>
      <c r="G671" s="55">
        <v>8</v>
      </c>
      <c r="H671" s="55">
        <v>8</v>
      </c>
      <c r="I671" s="98">
        <v>0</v>
      </c>
      <c r="J671" s="98">
        <v>0</v>
      </c>
      <c r="K671" s="65">
        <f t="shared" si="159"/>
        <v>0</v>
      </c>
      <c r="L671" s="94"/>
      <c r="M671" s="94"/>
      <c r="N671" s="94">
        <v>0</v>
      </c>
      <c r="O671" s="94">
        <v>0</v>
      </c>
      <c r="P671" s="94">
        <v>0</v>
      </c>
      <c r="Q671" s="94">
        <v>0</v>
      </c>
      <c r="R671" s="98">
        <v>0</v>
      </c>
      <c r="S671" s="98">
        <v>0</v>
      </c>
      <c r="T671" s="94"/>
      <c r="U671" s="94"/>
      <c r="V671" s="94">
        <v>0</v>
      </c>
      <c r="W671" s="94">
        <v>0</v>
      </c>
      <c r="X671" s="94">
        <v>0</v>
      </c>
      <c r="Y671" s="94">
        <v>0</v>
      </c>
      <c r="Z671" s="98">
        <v>0</v>
      </c>
      <c r="AA671" s="98">
        <v>0</v>
      </c>
      <c r="AB671" s="94"/>
      <c r="AC671" s="94"/>
      <c r="AD671" s="94">
        <v>0</v>
      </c>
      <c r="AE671" s="94">
        <v>0</v>
      </c>
      <c r="AF671" s="94">
        <v>0</v>
      </c>
      <c r="AG671" s="94">
        <v>0</v>
      </c>
      <c r="AH671" s="98">
        <v>1.3959999999999999</v>
      </c>
      <c r="AI671" s="98">
        <v>0</v>
      </c>
      <c r="AJ671" s="94"/>
      <c r="AK671" s="94"/>
      <c r="AL671" s="94">
        <v>1.3959999999999999</v>
      </c>
      <c r="AM671" s="94">
        <v>0</v>
      </c>
      <c r="AN671" s="94">
        <v>0</v>
      </c>
      <c r="AO671" s="94">
        <v>0</v>
      </c>
      <c r="AP671" s="94">
        <v>0</v>
      </c>
      <c r="AQ671" s="94">
        <v>0</v>
      </c>
      <c r="AR671" s="94"/>
      <c r="AS671" s="94"/>
      <c r="AT671" s="94">
        <v>0</v>
      </c>
      <c r="AU671" s="94">
        <v>0</v>
      </c>
      <c r="AV671" s="94">
        <v>0</v>
      </c>
      <c r="AW671" s="94">
        <v>0</v>
      </c>
      <c r="AX671" s="66">
        <v>0</v>
      </c>
      <c r="AY671" s="66">
        <v>0</v>
      </c>
      <c r="AZ671" s="66">
        <v>0</v>
      </c>
      <c r="BA671" s="66">
        <v>0</v>
      </c>
      <c r="BB671" s="66">
        <v>0</v>
      </c>
      <c r="BC671" s="66">
        <v>0</v>
      </c>
      <c r="BD671" s="66">
        <v>0</v>
      </c>
      <c r="BE671" s="67">
        <v>0</v>
      </c>
      <c r="BF671" s="59">
        <f t="shared" si="147"/>
        <v>0</v>
      </c>
      <c r="BG671" s="59"/>
      <c r="BH671" s="59"/>
      <c r="BI671" s="60">
        <f t="shared" si="160"/>
        <v>0</v>
      </c>
      <c r="BJ671" s="59">
        <f t="shared" si="148"/>
        <v>0</v>
      </c>
      <c r="BK671" s="69">
        <f t="shared" si="149"/>
        <v>0</v>
      </c>
      <c r="BL671" s="69">
        <f t="shared" si="149"/>
        <v>0</v>
      </c>
      <c r="BM671" s="69">
        <f t="shared" si="150"/>
        <v>3913.2403886964653</v>
      </c>
      <c r="BN671" s="69">
        <f t="shared" si="151"/>
        <v>0</v>
      </c>
      <c r="BO671" s="69">
        <f t="shared" si="152"/>
        <v>3913.2403886964653</v>
      </c>
      <c r="BP671" s="69">
        <f t="shared" si="153"/>
        <v>3913.2403886964653</v>
      </c>
      <c r="BQ671" s="69">
        <f t="shared" si="154"/>
        <v>0</v>
      </c>
      <c r="BR671" s="69">
        <f t="shared" si="155"/>
        <v>3913.2403886964653</v>
      </c>
      <c r="BS671" s="69">
        <f t="shared" si="156"/>
        <v>-3913.2403886964653</v>
      </c>
      <c r="BT671" s="69">
        <f t="shared" si="157"/>
        <v>-3913.2403886964653</v>
      </c>
      <c r="BU671" s="69">
        <f t="shared" si="158"/>
        <v>-7826.4807773929306</v>
      </c>
      <c r="BV671" s="83">
        <f t="shared" si="146"/>
        <v>0</v>
      </c>
    </row>
    <row r="672" spans="1:74" x14ac:dyDescent="0.25">
      <c r="A672" s="94">
        <v>48</v>
      </c>
      <c r="B672" s="94">
        <v>2406</v>
      </c>
      <c r="C672" s="94">
        <v>496007</v>
      </c>
      <c r="D672" s="94">
        <v>497813</v>
      </c>
      <c r="E672" s="65" t="s">
        <v>769</v>
      </c>
      <c r="F672" s="94" t="s">
        <v>772</v>
      </c>
      <c r="G672" s="55">
        <v>14</v>
      </c>
      <c r="H672" s="55">
        <v>14</v>
      </c>
      <c r="I672" s="98">
        <v>1939.316</v>
      </c>
      <c r="J672" s="98">
        <v>16352.812</v>
      </c>
      <c r="K672" s="65">
        <f t="shared" si="159"/>
        <v>18292.128000000001</v>
      </c>
      <c r="L672" s="94"/>
      <c r="M672" s="94"/>
      <c r="N672" s="94">
        <v>1939.316</v>
      </c>
      <c r="O672" s="94">
        <v>16352.812</v>
      </c>
      <c r="P672" s="94">
        <v>0</v>
      </c>
      <c r="Q672" s="94">
        <v>0</v>
      </c>
      <c r="R672" s="98">
        <v>8561.4709999999995</v>
      </c>
      <c r="S672" s="98">
        <v>22147.498</v>
      </c>
      <c r="T672" s="94"/>
      <c r="U672" s="94"/>
      <c r="V672" s="94">
        <v>8561.4709999999995</v>
      </c>
      <c r="W672" s="94">
        <v>22147.498</v>
      </c>
      <c r="X672" s="94">
        <v>0</v>
      </c>
      <c r="Y672" s="94">
        <v>0</v>
      </c>
      <c r="Z672" s="98">
        <v>226.70099999999999</v>
      </c>
      <c r="AA672" s="98">
        <v>233.41200000000001</v>
      </c>
      <c r="AB672" s="94"/>
      <c r="AC672" s="94"/>
      <c r="AD672" s="94">
        <v>226.70099999999999</v>
      </c>
      <c r="AE672" s="94">
        <v>233.41200000000001</v>
      </c>
      <c r="AF672" s="94">
        <v>0</v>
      </c>
      <c r="AG672" s="94">
        <v>0</v>
      </c>
      <c r="AH672" s="98">
        <v>9990.6170000000002</v>
      </c>
      <c r="AI672" s="98">
        <v>23707.326000000001</v>
      </c>
      <c r="AJ672" s="94"/>
      <c r="AK672" s="94"/>
      <c r="AL672" s="94">
        <v>9990.6170000000002</v>
      </c>
      <c r="AM672" s="94">
        <v>23707.326000000001</v>
      </c>
      <c r="AN672" s="94">
        <v>0</v>
      </c>
      <c r="AO672" s="94">
        <v>0</v>
      </c>
      <c r="AP672" s="94">
        <v>611.53</v>
      </c>
      <c r="AQ672" s="94">
        <v>1581.96</v>
      </c>
      <c r="AR672" s="94"/>
      <c r="AS672" s="94"/>
      <c r="AT672" s="94">
        <v>611.53</v>
      </c>
      <c r="AU672" s="94">
        <v>1581.96</v>
      </c>
      <c r="AV672" s="94">
        <v>0</v>
      </c>
      <c r="AW672" s="94">
        <v>0</v>
      </c>
      <c r="AX672" s="66">
        <v>138.52257142857144</v>
      </c>
      <c r="AY672" s="66">
        <v>1168.058</v>
      </c>
      <c r="AZ672" s="66">
        <v>0</v>
      </c>
      <c r="BA672" s="66">
        <v>0</v>
      </c>
      <c r="BB672" s="66">
        <v>138.52257142857144</v>
      </c>
      <c r="BC672" s="66">
        <v>1168.058</v>
      </c>
      <c r="BD672" s="66">
        <v>0</v>
      </c>
      <c r="BE672" s="67">
        <v>0</v>
      </c>
      <c r="BF672" s="59">
        <f t="shared" si="147"/>
        <v>0</v>
      </c>
      <c r="BG672" s="59"/>
      <c r="BH672" s="59"/>
      <c r="BI672" s="60">
        <f t="shared" si="160"/>
        <v>6796.994427646664</v>
      </c>
      <c r="BJ672" s="59">
        <f t="shared" si="148"/>
        <v>6796.994427646664</v>
      </c>
      <c r="BK672" s="69">
        <f t="shared" si="149"/>
        <v>720.61162295857639</v>
      </c>
      <c r="BL672" s="69">
        <f t="shared" si="149"/>
        <v>6076.3828046880881</v>
      </c>
      <c r="BM672" s="69">
        <f t="shared" si="150"/>
        <v>7214.4945670698753</v>
      </c>
      <c r="BN672" s="69">
        <f t="shared" si="151"/>
        <v>366.32388685106093</v>
      </c>
      <c r="BO672" s="69">
        <f t="shared" si="152"/>
        <v>6848.1706802188146</v>
      </c>
      <c r="BP672" s="69">
        <f t="shared" si="153"/>
        <v>9937.1080441062222</v>
      </c>
      <c r="BQ672" s="69">
        <f t="shared" si="154"/>
        <v>3088.9373638874076</v>
      </c>
      <c r="BR672" s="69">
        <f t="shared" si="155"/>
        <v>6848.1706802188146</v>
      </c>
      <c r="BS672" s="69">
        <f t="shared" si="156"/>
        <v>-6493.8829441112994</v>
      </c>
      <c r="BT672" s="69">
        <f t="shared" si="157"/>
        <v>-3860.7252394181342</v>
      </c>
      <c r="BU672" s="69">
        <f t="shared" si="158"/>
        <v>-10354.608183529434</v>
      </c>
      <c r="BV672" s="83">
        <f t="shared" si="146"/>
        <v>0</v>
      </c>
    </row>
    <row r="673" spans="1:74" x14ac:dyDescent="0.25">
      <c r="A673" s="94">
        <v>48</v>
      </c>
      <c r="B673" s="94">
        <v>2408</v>
      </c>
      <c r="C673" s="94">
        <v>497705</v>
      </c>
      <c r="D673" s="94">
        <v>495004</v>
      </c>
      <c r="E673" s="65" t="s">
        <v>773</v>
      </c>
      <c r="F673" s="94" t="s">
        <v>735</v>
      </c>
      <c r="G673" s="55">
        <v>26</v>
      </c>
      <c r="H673" s="55">
        <v>26</v>
      </c>
      <c r="I673" s="98">
        <v>5458.9340000000002</v>
      </c>
      <c r="J673" s="98">
        <v>42319.688000000002</v>
      </c>
      <c r="K673" s="65">
        <f t="shared" si="159"/>
        <v>47778.622000000003</v>
      </c>
      <c r="L673" s="94"/>
      <c r="M673" s="94"/>
      <c r="N673" s="94">
        <v>5458.9340000000002</v>
      </c>
      <c r="O673" s="94">
        <v>42319.688000000002</v>
      </c>
      <c r="P673" s="94">
        <v>0</v>
      </c>
      <c r="Q673" s="94">
        <v>0</v>
      </c>
      <c r="R673" s="98">
        <v>21191.690999999999</v>
      </c>
      <c r="S673" s="98">
        <v>57352.37</v>
      </c>
      <c r="T673" s="94"/>
      <c r="U673" s="94"/>
      <c r="V673" s="94">
        <v>21191.690999999999</v>
      </c>
      <c r="W673" s="94">
        <v>57352.37</v>
      </c>
      <c r="X673" s="94">
        <v>0</v>
      </c>
      <c r="Y673" s="94">
        <v>0</v>
      </c>
      <c r="Z673" s="98">
        <v>647.84199999999998</v>
      </c>
      <c r="AA673" s="98">
        <v>648.154</v>
      </c>
      <c r="AB673" s="94"/>
      <c r="AC673" s="94"/>
      <c r="AD673" s="94">
        <v>647.84199999999998</v>
      </c>
      <c r="AE673" s="94">
        <v>648.154</v>
      </c>
      <c r="AF673" s="94">
        <v>0</v>
      </c>
      <c r="AG673" s="94">
        <v>0</v>
      </c>
      <c r="AH673" s="98">
        <v>23346.129000000001</v>
      </c>
      <c r="AI673" s="98">
        <v>59355.696000000004</v>
      </c>
      <c r="AJ673" s="94"/>
      <c r="AK673" s="94"/>
      <c r="AL673" s="94">
        <v>23346.129000000001</v>
      </c>
      <c r="AM673" s="94">
        <v>59355.696000000004</v>
      </c>
      <c r="AN673" s="94">
        <v>0</v>
      </c>
      <c r="AO673" s="94">
        <v>0</v>
      </c>
      <c r="AP673" s="94">
        <v>815.07</v>
      </c>
      <c r="AQ673" s="94">
        <v>2205.86</v>
      </c>
      <c r="AR673" s="94"/>
      <c r="AS673" s="94"/>
      <c r="AT673" s="94">
        <v>815.07</v>
      </c>
      <c r="AU673" s="94">
        <v>2205.86</v>
      </c>
      <c r="AV673" s="94">
        <v>0</v>
      </c>
      <c r="AW673" s="94">
        <v>0</v>
      </c>
      <c r="AX673" s="66">
        <v>209.959</v>
      </c>
      <c r="AY673" s="66">
        <v>1627.6803076923077</v>
      </c>
      <c r="AZ673" s="66">
        <v>0</v>
      </c>
      <c r="BA673" s="66">
        <v>0</v>
      </c>
      <c r="BB673" s="66">
        <v>209.959</v>
      </c>
      <c r="BC673" s="66">
        <v>1627.6803076923077</v>
      </c>
      <c r="BD673" s="66">
        <v>0</v>
      </c>
      <c r="BE673" s="67">
        <v>0</v>
      </c>
      <c r="BF673" s="59">
        <f t="shared" si="147"/>
        <v>0</v>
      </c>
      <c r="BG673" s="59"/>
      <c r="BH673" s="59"/>
      <c r="BI673" s="60">
        <f t="shared" si="160"/>
        <v>17753.594742756904</v>
      </c>
      <c r="BJ673" s="59">
        <f t="shared" si="148"/>
        <v>17753.594742756904</v>
      </c>
      <c r="BK673" s="69">
        <f t="shared" si="149"/>
        <v>2028.4323387027971</v>
      </c>
      <c r="BL673" s="69">
        <f t="shared" si="149"/>
        <v>15725.162404054105</v>
      </c>
      <c r="BM673" s="69">
        <f t="shared" si="150"/>
        <v>13749.187568343968</v>
      </c>
      <c r="BN673" s="69">
        <f t="shared" si="151"/>
        <v>1031.1563050804559</v>
      </c>
      <c r="BO673" s="69">
        <f t="shared" si="152"/>
        <v>12718.031263263512</v>
      </c>
      <c r="BP673" s="69">
        <f t="shared" si="153"/>
        <v>20711.938702012125</v>
      </c>
      <c r="BQ673" s="69">
        <f t="shared" si="154"/>
        <v>7993.9074387486116</v>
      </c>
      <c r="BR673" s="69">
        <f t="shared" si="155"/>
        <v>12718.031263263512</v>
      </c>
      <c r="BS673" s="69">
        <f t="shared" si="156"/>
        <v>-11720.75522964117</v>
      </c>
      <c r="BT673" s="69">
        <f t="shared" si="157"/>
        <v>-4986.7762979580202</v>
      </c>
      <c r="BU673" s="69">
        <f t="shared" si="158"/>
        <v>-16707.531527599189</v>
      </c>
      <c r="BV673" s="83">
        <f t="shared" si="146"/>
        <v>0</v>
      </c>
    </row>
    <row r="674" spans="1:74" x14ac:dyDescent="0.25">
      <c r="A674" s="94">
        <v>48</v>
      </c>
      <c r="B674" s="94">
        <v>2410</v>
      </c>
      <c r="C674" s="94">
        <v>497601</v>
      </c>
      <c r="D674" s="94">
        <v>497705</v>
      </c>
      <c r="E674" s="65" t="s">
        <v>774</v>
      </c>
      <c r="F674" s="94" t="s">
        <v>773</v>
      </c>
      <c r="G674" s="55">
        <v>10</v>
      </c>
      <c r="H674" s="55">
        <v>10</v>
      </c>
      <c r="I674" s="98">
        <v>0</v>
      </c>
      <c r="J674" s="98">
        <v>0</v>
      </c>
      <c r="K674" s="65">
        <f t="shared" si="159"/>
        <v>0</v>
      </c>
      <c r="L674" s="94"/>
      <c r="M674" s="94"/>
      <c r="N674" s="94">
        <v>0</v>
      </c>
      <c r="O674" s="94">
        <v>0</v>
      </c>
      <c r="P674" s="94">
        <v>0</v>
      </c>
      <c r="Q674" s="94">
        <v>0</v>
      </c>
      <c r="R674" s="98">
        <v>0</v>
      </c>
      <c r="S674" s="98">
        <v>0</v>
      </c>
      <c r="T674" s="94"/>
      <c r="U674" s="94"/>
      <c r="V674" s="94">
        <v>0</v>
      </c>
      <c r="W674" s="94">
        <v>0</v>
      </c>
      <c r="X674" s="94">
        <v>0</v>
      </c>
      <c r="Y674" s="94">
        <v>0</v>
      </c>
      <c r="Z674" s="98">
        <v>0</v>
      </c>
      <c r="AA674" s="98">
        <v>0</v>
      </c>
      <c r="AB674" s="94"/>
      <c r="AC674" s="94"/>
      <c r="AD674" s="94">
        <v>0</v>
      </c>
      <c r="AE674" s="94">
        <v>0</v>
      </c>
      <c r="AF674" s="94">
        <v>0</v>
      </c>
      <c r="AG674" s="94">
        <v>0</v>
      </c>
      <c r="AH674" s="98">
        <v>0</v>
      </c>
      <c r="AI674" s="98">
        <v>0</v>
      </c>
      <c r="AJ674" s="94"/>
      <c r="AK674" s="94"/>
      <c r="AL674" s="94">
        <v>0</v>
      </c>
      <c r="AM674" s="94">
        <v>0</v>
      </c>
      <c r="AN674" s="94">
        <v>0</v>
      </c>
      <c r="AO674" s="94">
        <v>0</v>
      </c>
      <c r="AP674" s="94">
        <v>0</v>
      </c>
      <c r="AQ674" s="94">
        <v>0</v>
      </c>
      <c r="AR674" s="94"/>
      <c r="AS674" s="94"/>
      <c r="AT674" s="94">
        <v>0</v>
      </c>
      <c r="AU674" s="94">
        <v>0</v>
      </c>
      <c r="AV674" s="94">
        <v>0</v>
      </c>
      <c r="AW674" s="94">
        <v>0</v>
      </c>
      <c r="AX674" s="66">
        <v>0</v>
      </c>
      <c r="AY674" s="66">
        <v>0</v>
      </c>
      <c r="AZ674" s="66">
        <v>0</v>
      </c>
      <c r="BA674" s="66">
        <v>0</v>
      </c>
      <c r="BB674" s="66">
        <v>0</v>
      </c>
      <c r="BC674" s="66">
        <v>0</v>
      </c>
      <c r="BD674" s="66">
        <v>0</v>
      </c>
      <c r="BE674" s="67">
        <v>0</v>
      </c>
      <c r="BF674" s="59">
        <f t="shared" si="147"/>
        <v>0</v>
      </c>
      <c r="BG674" s="59"/>
      <c r="BH674" s="59"/>
      <c r="BI674" s="60">
        <f t="shared" si="160"/>
        <v>0</v>
      </c>
      <c r="BJ674" s="59">
        <f t="shared" si="148"/>
        <v>0</v>
      </c>
      <c r="BK674" s="69">
        <f t="shared" si="149"/>
        <v>0</v>
      </c>
      <c r="BL674" s="69">
        <f t="shared" si="149"/>
        <v>0</v>
      </c>
      <c r="BM674" s="69">
        <f t="shared" si="150"/>
        <v>4891.5504858705817</v>
      </c>
      <c r="BN674" s="69">
        <f t="shared" si="151"/>
        <v>0</v>
      </c>
      <c r="BO674" s="69">
        <f t="shared" si="152"/>
        <v>4891.5504858705817</v>
      </c>
      <c r="BP674" s="69">
        <f t="shared" si="153"/>
        <v>4891.5504858705817</v>
      </c>
      <c r="BQ674" s="69">
        <f t="shared" si="154"/>
        <v>0</v>
      </c>
      <c r="BR674" s="69">
        <f t="shared" si="155"/>
        <v>4891.5504858705817</v>
      </c>
      <c r="BS674" s="69">
        <f t="shared" si="156"/>
        <v>-4891.5504858705817</v>
      </c>
      <c r="BT674" s="69">
        <f t="shared" si="157"/>
        <v>-4891.5504858705817</v>
      </c>
      <c r="BU674" s="69">
        <f t="shared" si="158"/>
        <v>-9783.1009717411634</v>
      </c>
      <c r="BV674" s="83">
        <f t="shared" si="146"/>
        <v>0</v>
      </c>
    </row>
    <row r="675" spans="1:74" x14ac:dyDescent="0.25">
      <c r="A675" s="94">
        <v>48</v>
      </c>
      <c r="B675" s="94">
        <v>2412</v>
      </c>
      <c r="C675" s="94">
        <v>497813</v>
      </c>
      <c r="D675" s="94">
        <v>499005</v>
      </c>
      <c r="E675" s="65" t="s">
        <v>772</v>
      </c>
      <c r="F675" s="94" t="s">
        <v>581</v>
      </c>
      <c r="G675" s="55">
        <v>95</v>
      </c>
      <c r="H675" s="55">
        <v>95</v>
      </c>
      <c r="I675" s="98">
        <v>28574.421999999999</v>
      </c>
      <c r="J675" s="98">
        <v>27536.808000000001</v>
      </c>
      <c r="K675" s="65">
        <f t="shared" si="159"/>
        <v>56111.229999999996</v>
      </c>
      <c r="L675" s="94"/>
      <c r="M675" s="94"/>
      <c r="N675" s="94">
        <v>28574.421999999999</v>
      </c>
      <c r="O675" s="94">
        <v>27536.808000000001</v>
      </c>
      <c r="P675" s="94">
        <v>0</v>
      </c>
      <c r="Q675" s="94">
        <v>0</v>
      </c>
      <c r="R675" s="98">
        <v>46988.587</v>
      </c>
      <c r="S675" s="98">
        <v>45609.758000000002</v>
      </c>
      <c r="T675" s="94"/>
      <c r="U675" s="94"/>
      <c r="V675" s="94">
        <v>46988.587</v>
      </c>
      <c r="W675" s="94">
        <v>45609.758000000002</v>
      </c>
      <c r="X675" s="94">
        <v>0</v>
      </c>
      <c r="Y675" s="94">
        <v>0</v>
      </c>
      <c r="Z675" s="98">
        <v>47668.425999999999</v>
      </c>
      <c r="AA675" s="98">
        <v>47644.506000000001</v>
      </c>
      <c r="AB675" s="94"/>
      <c r="AC675" s="94"/>
      <c r="AD675" s="94">
        <v>47668.425999999999</v>
      </c>
      <c r="AE675" s="94">
        <v>47644.506000000001</v>
      </c>
      <c r="AF675" s="94">
        <v>0</v>
      </c>
      <c r="AG675" s="94">
        <v>0</v>
      </c>
      <c r="AH675" s="98">
        <v>98404.707999999999</v>
      </c>
      <c r="AI675" s="98">
        <v>96833.793999999994</v>
      </c>
      <c r="AJ675" s="94"/>
      <c r="AK675" s="94"/>
      <c r="AL675" s="94">
        <v>98404.707999999999</v>
      </c>
      <c r="AM675" s="94">
        <v>96833.793999999994</v>
      </c>
      <c r="AN675" s="94">
        <v>0</v>
      </c>
      <c r="AO675" s="94">
        <v>0</v>
      </c>
      <c r="AP675" s="94">
        <v>494.62</v>
      </c>
      <c r="AQ675" s="94">
        <v>480.1</v>
      </c>
      <c r="AR675" s="94"/>
      <c r="AS675" s="94"/>
      <c r="AT675" s="94">
        <v>494.62</v>
      </c>
      <c r="AU675" s="94">
        <v>480.1</v>
      </c>
      <c r="AV675" s="94">
        <v>0</v>
      </c>
      <c r="AW675" s="94">
        <v>0</v>
      </c>
      <c r="AX675" s="66">
        <v>300.78338947368422</v>
      </c>
      <c r="AY675" s="66">
        <v>289.86113684210528</v>
      </c>
      <c r="AZ675" s="66">
        <v>0</v>
      </c>
      <c r="BA675" s="66">
        <v>0</v>
      </c>
      <c r="BB675" s="66">
        <v>300.78338947368422</v>
      </c>
      <c r="BC675" s="66">
        <v>289.86113684210528</v>
      </c>
      <c r="BD675" s="66">
        <v>0</v>
      </c>
      <c r="BE675" s="67">
        <v>0</v>
      </c>
      <c r="BF675" s="59">
        <f t="shared" si="147"/>
        <v>0</v>
      </c>
      <c r="BG675" s="59"/>
      <c r="BH675" s="59"/>
      <c r="BI675" s="60">
        <f t="shared" si="160"/>
        <v>20849.827731273272</v>
      </c>
      <c r="BJ675" s="59">
        <f t="shared" si="148"/>
        <v>20849.827731273272</v>
      </c>
      <c r="BK675" s="69">
        <f t="shared" si="149"/>
        <v>10617.692326842685</v>
      </c>
      <c r="BL675" s="69">
        <f t="shared" si="149"/>
        <v>10232.135404430588</v>
      </c>
      <c r="BM675" s="69">
        <f t="shared" si="150"/>
        <v>51867.247777618555</v>
      </c>
      <c r="BN675" s="69">
        <f t="shared" si="151"/>
        <v>5397.5181618480256</v>
      </c>
      <c r="BO675" s="69">
        <f t="shared" si="152"/>
        <v>46469.729615770528</v>
      </c>
      <c r="BP675" s="69">
        <f t="shared" si="153"/>
        <v>51671.249398019208</v>
      </c>
      <c r="BQ675" s="69">
        <f t="shared" si="154"/>
        <v>5201.5197822486844</v>
      </c>
      <c r="BR675" s="69">
        <f t="shared" si="155"/>
        <v>46469.729615770528</v>
      </c>
      <c r="BS675" s="69">
        <f t="shared" si="156"/>
        <v>-41249.555450775872</v>
      </c>
      <c r="BT675" s="69">
        <f t="shared" si="157"/>
        <v>-41439.113993588617</v>
      </c>
      <c r="BU675" s="69">
        <f t="shared" si="158"/>
        <v>-82688.669444364496</v>
      </c>
      <c r="BV675" s="83">
        <f t="shared" si="146"/>
        <v>0</v>
      </c>
    </row>
    <row r="676" spans="1:74" x14ac:dyDescent="0.25">
      <c r="A676" s="94">
        <v>48</v>
      </c>
      <c r="B676" s="94">
        <v>2416</v>
      </c>
      <c r="C676" s="94">
        <v>497847</v>
      </c>
      <c r="D676" s="94">
        <v>497705</v>
      </c>
      <c r="E676" s="121" t="s">
        <v>775</v>
      </c>
      <c r="F676" s="122" t="s">
        <v>773</v>
      </c>
      <c r="G676" s="55">
        <v>7</v>
      </c>
      <c r="H676" s="55">
        <v>7</v>
      </c>
      <c r="I676" s="98">
        <v>1446.3889999999999</v>
      </c>
      <c r="J676" s="98">
        <v>11401.550999999999</v>
      </c>
      <c r="K676" s="65">
        <f t="shared" si="159"/>
        <v>12847.939999999999</v>
      </c>
      <c r="L676" s="94"/>
      <c r="M676" s="94"/>
      <c r="N676" s="94">
        <v>1446.3889999999999</v>
      </c>
      <c r="O676" s="94">
        <v>11401.550999999999</v>
      </c>
      <c r="P676" s="94">
        <v>0</v>
      </c>
      <c r="Q676" s="94">
        <v>0</v>
      </c>
      <c r="R676" s="98">
        <v>5723.6360000000004</v>
      </c>
      <c r="S676" s="98">
        <v>15450.365</v>
      </c>
      <c r="T676" s="94"/>
      <c r="U676" s="94"/>
      <c r="V676" s="94">
        <v>5723.6360000000004</v>
      </c>
      <c r="W676" s="94">
        <v>15450.365</v>
      </c>
      <c r="X676" s="94">
        <v>0</v>
      </c>
      <c r="Y676" s="94">
        <v>0</v>
      </c>
      <c r="Z676" s="98">
        <v>174.41900000000001</v>
      </c>
      <c r="AA676" s="98">
        <v>174.50299999999999</v>
      </c>
      <c r="AB676" s="94"/>
      <c r="AC676" s="94"/>
      <c r="AD676" s="94">
        <v>174.41900000000001</v>
      </c>
      <c r="AE676" s="94">
        <v>174.50299999999999</v>
      </c>
      <c r="AF676" s="94">
        <v>0</v>
      </c>
      <c r="AG676" s="94">
        <v>0</v>
      </c>
      <c r="AH676" s="98">
        <v>6303.9290000000001</v>
      </c>
      <c r="AI676" s="98">
        <v>15988.33</v>
      </c>
      <c r="AJ676" s="94"/>
      <c r="AK676" s="94"/>
      <c r="AL676" s="94">
        <v>6303.9290000000001</v>
      </c>
      <c r="AM676" s="94">
        <v>15988.33</v>
      </c>
      <c r="AN676" s="94">
        <v>0</v>
      </c>
      <c r="AO676" s="94">
        <v>0</v>
      </c>
      <c r="AP676" s="94">
        <v>817.66</v>
      </c>
      <c r="AQ676" s="94">
        <v>2207.1999999999998</v>
      </c>
      <c r="AR676" s="94"/>
      <c r="AS676" s="94"/>
      <c r="AT676" s="94">
        <v>817.66</v>
      </c>
      <c r="AU676" s="94">
        <v>2207.1999999999998</v>
      </c>
      <c r="AV676" s="94">
        <v>0</v>
      </c>
      <c r="AW676" s="94">
        <v>0</v>
      </c>
      <c r="AX676" s="66">
        <v>206.62699999999998</v>
      </c>
      <c r="AY676" s="66">
        <v>1628.7929999999999</v>
      </c>
      <c r="AZ676" s="66">
        <v>0</v>
      </c>
      <c r="BA676" s="66">
        <v>0</v>
      </c>
      <c r="BB676" s="66">
        <v>206.62699999999998</v>
      </c>
      <c r="BC676" s="66">
        <v>1628.7929999999999</v>
      </c>
      <c r="BD676" s="66">
        <v>0</v>
      </c>
      <c r="BE676" s="67">
        <v>0</v>
      </c>
      <c r="BF676" s="59">
        <f t="shared" si="147"/>
        <v>0</v>
      </c>
      <c r="BG676" s="59"/>
      <c r="BH676" s="59"/>
      <c r="BI676" s="60">
        <f t="shared" si="160"/>
        <v>4774.0414120619907</v>
      </c>
      <c r="BJ676" s="59">
        <f t="shared" si="148"/>
        <v>4774.0414120619907</v>
      </c>
      <c r="BK676" s="69">
        <f t="shared" si="149"/>
        <v>537.44965994166614</v>
      </c>
      <c r="BL676" s="69">
        <f t="shared" si="149"/>
        <v>4236.5917521203246</v>
      </c>
      <c r="BM676" s="69">
        <f t="shared" si="150"/>
        <v>3697.2985969373917</v>
      </c>
      <c r="BN676" s="69">
        <f t="shared" si="151"/>
        <v>273.21325682798425</v>
      </c>
      <c r="BO676" s="69">
        <f t="shared" si="152"/>
        <v>3424.0853401094073</v>
      </c>
      <c r="BP676" s="69">
        <f t="shared" si="153"/>
        <v>5577.7624502093604</v>
      </c>
      <c r="BQ676" s="69">
        <f t="shared" si="154"/>
        <v>2153.6771100999531</v>
      </c>
      <c r="BR676" s="69">
        <f t="shared" si="155"/>
        <v>3424.0853401094073</v>
      </c>
      <c r="BS676" s="69">
        <f t="shared" si="156"/>
        <v>-3159.8489369957256</v>
      </c>
      <c r="BT676" s="69">
        <f t="shared" si="157"/>
        <v>-1341.1706980890358</v>
      </c>
      <c r="BU676" s="69">
        <f t="shared" si="158"/>
        <v>-4501.0196350847618</v>
      </c>
      <c r="BV676" s="83">
        <f t="shared" si="146"/>
        <v>0</v>
      </c>
    </row>
    <row r="677" spans="1:74" ht="15" customHeight="1" x14ac:dyDescent="0.25">
      <c r="A677" s="94">
        <v>48</v>
      </c>
      <c r="B677" s="94">
        <v>2420</v>
      </c>
      <c r="C677" s="94">
        <v>507606</v>
      </c>
      <c r="D677" s="94">
        <v>508007</v>
      </c>
      <c r="E677" s="123" t="s">
        <v>776</v>
      </c>
      <c r="F677" s="124" t="s">
        <v>777</v>
      </c>
      <c r="G677" s="55">
        <v>90</v>
      </c>
      <c r="H677" s="55">
        <v>90</v>
      </c>
      <c r="I677" s="98">
        <v>420.88200000000001</v>
      </c>
      <c r="J677" s="98">
        <v>59679.347999999998</v>
      </c>
      <c r="K677" s="65">
        <f t="shared" si="159"/>
        <v>60100.229999999996</v>
      </c>
      <c r="L677" s="94"/>
      <c r="M677" s="94"/>
      <c r="N677" s="94">
        <v>420.88200000000001</v>
      </c>
      <c r="O677" s="94">
        <v>59679.347999999998</v>
      </c>
      <c r="P677" s="94">
        <v>0</v>
      </c>
      <c r="Q677" s="94">
        <v>0</v>
      </c>
      <c r="R677" s="98">
        <v>20749.024000000001</v>
      </c>
      <c r="S677" s="98">
        <v>80332.785999999993</v>
      </c>
      <c r="T677" s="94"/>
      <c r="U677" s="94"/>
      <c r="V677" s="94">
        <v>20749.024000000001</v>
      </c>
      <c r="W677" s="94">
        <v>80332.785999999993</v>
      </c>
      <c r="X677" s="94">
        <v>0</v>
      </c>
      <c r="Y677" s="94">
        <v>0</v>
      </c>
      <c r="Z677" s="98">
        <v>2474.9430000000002</v>
      </c>
      <c r="AA677" s="98">
        <v>2492.4989999999998</v>
      </c>
      <c r="AB677" s="94"/>
      <c r="AC677" s="94"/>
      <c r="AD677" s="94">
        <v>2474.9430000000002</v>
      </c>
      <c r="AE677" s="94">
        <v>2492.4989999999998</v>
      </c>
      <c r="AF677" s="94">
        <v>0</v>
      </c>
      <c r="AG677" s="94">
        <v>0</v>
      </c>
      <c r="AH677" s="98">
        <v>23341.505000000001</v>
      </c>
      <c r="AI677" s="98">
        <v>83047.773000000001</v>
      </c>
      <c r="AJ677" s="94"/>
      <c r="AK677" s="94"/>
      <c r="AL677" s="94">
        <v>23341.505000000001</v>
      </c>
      <c r="AM677" s="94">
        <v>83047.773000000001</v>
      </c>
      <c r="AN677" s="94">
        <v>0</v>
      </c>
      <c r="AO677" s="94">
        <v>0</v>
      </c>
      <c r="AP677" s="94">
        <v>230.54</v>
      </c>
      <c r="AQ677" s="94">
        <v>892.59</v>
      </c>
      <c r="AR677" s="94"/>
      <c r="AS677" s="94"/>
      <c r="AT677" s="94">
        <v>230.54</v>
      </c>
      <c r="AU677" s="94">
        <v>892.59</v>
      </c>
      <c r="AV677" s="94">
        <v>0</v>
      </c>
      <c r="AW677" s="94">
        <v>0</v>
      </c>
      <c r="AX677" s="66">
        <v>4.6764666666666663</v>
      </c>
      <c r="AY677" s="66">
        <v>663.10386666666659</v>
      </c>
      <c r="AZ677" s="66">
        <v>0</v>
      </c>
      <c r="BA677" s="66">
        <v>0</v>
      </c>
      <c r="BB677" s="66">
        <v>4.6764666666666663</v>
      </c>
      <c r="BC677" s="66">
        <v>663.10386666666659</v>
      </c>
      <c r="BD677" s="66">
        <v>0</v>
      </c>
      <c r="BE677" s="67">
        <v>0</v>
      </c>
      <c r="BF677" s="59">
        <f t="shared" si="147"/>
        <v>0</v>
      </c>
      <c r="BG677" s="59"/>
      <c r="BH677" s="59"/>
      <c r="BI677" s="60">
        <f t="shared" si="160"/>
        <v>22332.061551848034</v>
      </c>
      <c r="BJ677" s="59">
        <f t="shared" si="148"/>
        <v>22332.061551848034</v>
      </c>
      <c r="BK677" s="69">
        <f t="shared" si="149"/>
        <v>156.39146023342846</v>
      </c>
      <c r="BL677" s="69">
        <f t="shared" si="149"/>
        <v>22175.670091614604</v>
      </c>
      <c r="BM677" s="69">
        <f t="shared" si="150"/>
        <v>44103.456181795533</v>
      </c>
      <c r="BN677" s="69">
        <f t="shared" si="151"/>
        <v>79.501808960297467</v>
      </c>
      <c r="BO677" s="69">
        <f t="shared" si="152"/>
        <v>44023.954372835236</v>
      </c>
      <c r="BP677" s="69">
        <f t="shared" si="153"/>
        <v>55296.986062408825</v>
      </c>
      <c r="BQ677" s="69">
        <f t="shared" si="154"/>
        <v>11273.031689573587</v>
      </c>
      <c r="BR677" s="69">
        <f t="shared" si="155"/>
        <v>44023.954372835236</v>
      </c>
      <c r="BS677" s="69">
        <f t="shared" si="156"/>
        <v>-43947.064721562107</v>
      </c>
      <c r="BT677" s="69">
        <f t="shared" si="157"/>
        <v>-33121.315970794225</v>
      </c>
      <c r="BU677" s="69">
        <f t="shared" si="158"/>
        <v>-77068.380692356324</v>
      </c>
      <c r="BV677" s="83">
        <f t="shared" si="146"/>
        <v>0</v>
      </c>
    </row>
    <row r="678" spans="1:74" ht="15" customHeight="1" x14ac:dyDescent="0.25">
      <c r="A678" s="94">
        <v>48</v>
      </c>
      <c r="B678" s="94">
        <v>2424</v>
      </c>
      <c r="C678" s="94">
        <v>498303</v>
      </c>
      <c r="D678" s="94">
        <v>498201</v>
      </c>
      <c r="E678" s="65" t="s">
        <v>778</v>
      </c>
      <c r="F678" s="94" t="s">
        <v>779</v>
      </c>
      <c r="G678" s="55">
        <v>18</v>
      </c>
      <c r="H678" s="55">
        <v>18</v>
      </c>
      <c r="I678" s="98">
        <v>0</v>
      </c>
      <c r="J678" s="98">
        <v>0</v>
      </c>
      <c r="K678" s="65">
        <f t="shared" si="159"/>
        <v>0</v>
      </c>
      <c r="L678" s="94"/>
      <c r="M678" s="94"/>
      <c r="N678" s="94">
        <v>0</v>
      </c>
      <c r="O678" s="94">
        <v>0</v>
      </c>
      <c r="P678" s="94">
        <v>0</v>
      </c>
      <c r="Q678" s="94">
        <v>0</v>
      </c>
      <c r="R678" s="98">
        <v>0</v>
      </c>
      <c r="S678" s="98">
        <v>0</v>
      </c>
      <c r="T678" s="94"/>
      <c r="U678" s="94"/>
      <c r="V678" s="94">
        <v>0</v>
      </c>
      <c r="W678" s="94">
        <v>0</v>
      </c>
      <c r="X678" s="94">
        <v>0</v>
      </c>
      <c r="Y678" s="94">
        <v>0</v>
      </c>
      <c r="Z678" s="98">
        <v>0</v>
      </c>
      <c r="AA678" s="98">
        <v>0</v>
      </c>
      <c r="AB678" s="94"/>
      <c r="AC678" s="94"/>
      <c r="AD678" s="94">
        <v>0</v>
      </c>
      <c r="AE678" s="94">
        <v>0</v>
      </c>
      <c r="AF678" s="94">
        <v>0</v>
      </c>
      <c r="AG678" s="94">
        <v>0</v>
      </c>
      <c r="AH678" s="98">
        <v>142.19999999999999</v>
      </c>
      <c r="AI678" s="98">
        <v>48.438000000000002</v>
      </c>
      <c r="AJ678" s="94"/>
      <c r="AK678" s="94"/>
      <c r="AL678" s="94">
        <v>142.19999999999999</v>
      </c>
      <c r="AM678" s="94">
        <v>48.438000000000002</v>
      </c>
      <c r="AN678" s="94">
        <v>0</v>
      </c>
      <c r="AO678" s="94">
        <v>0</v>
      </c>
      <c r="AP678" s="94">
        <v>0</v>
      </c>
      <c r="AQ678" s="94">
        <v>0</v>
      </c>
      <c r="AR678" s="94"/>
      <c r="AS678" s="94"/>
      <c r="AT678" s="94">
        <v>0</v>
      </c>
      <c r="AU678" s="94">
        <v>0</v>
      </c>
      <c r="AV678" s="94">
        <v>0</v>
      </c>
      <c r="AW678" s="94">
        <v>0</v>
      </c>
      <c r="AX678" s="66">
        <v>0</v>
      </c>
      <c r="AY678" s="66">
        <v>0</v>
      </c>
      <c r="AZ678" s="66">
        <v>0</v>
      </c>
      <c r="BA678" s="66">
        <v>0</v>
      </c>
      <c r="BB678" s="66">
        <v>0</v>
      </c>
      <c r="BC678" s="66">
        <v>0</v>
      </c>
      <c r="BD678" s="66">
        <v>0</v>
      </c>
      <c r="BE678" s="67">
        <v>0</v>
      </c>
      <c r="BF678" s="59">
        <f t="shared" si="147"/>
        <v>0</v>
      </c>
      <c r="BG678" s="59"/>
      <c r="BH678" s="59"/>
      <c r="BI678" s="60">
        <f t="shared" si="160"/>
        <v>0</v>
      </c>
      <c r="BJ678" s="59">
        <f t="shared" si="148"/>
        <v>0</v>
      </c>
      <c r="BK678" s="69">
        <f t="shared" si="149"/>
        <v>0</v>
      </c>
      <c r="BL678" s="69">
        <f t="shared" si="149"/>
        <v>0</v>
      </c>
      <c r="BM678" s="69">
        <f t="shared" si="150"/>
        <v>8804.7908745670466</v>
      </c>
      <c r="BN678" s="69">
        <f t="shared" si="151"/>
        <v>0</v>
      </c>
      <c r="BO678" s="69">
        <f t="shared" si="152"/>
        <v>8804.7908745670466</v>
      </c>
      <c r="BP678" s="69">
        <f t="shared" si="153"/>
        <v>8804.7908745670466</v>
      </c>
      <c r="BQ678" s="69">
        <f t="shared" si="154"/>
        <v>0</v>
      </c>
      <c r="BR678" s="69">
        <f t="shared" si="155"/>
        <v>8804.7908745670466</v>
      </c>
      <c r="BS678" s="69">
        <f t="shared" si="156"/>
        <v>-8804.7908745670466</v>
      </c>
      <c r="BT678" s="69">
        <f t="shared" si="157"/>
        <v>-8804.7908745670466</v>
      </c>
      <c r="BU678" s="69">
        <f t="shared" si="158"/>
        <v>-17609.581749134093</v>
      </c>
      <c r="BV678" s="83">
        <f t="shared" si="146"/>
        <v>0</v>
      </c>
    </row>
    <row r="679" spans="1:74" x14ac:dyDescent="0.25">
      <c r="A679" s="94">
        <v>48</v>
      </c>
      <c r="B679" s="94">
        <v>2428</v>
      </c>
      <c r="C679" s="94">
        <v>497601</v>
      </c>
      <c r="D679" s="94">
        <v>497813</v>
      </c>
      <c r="E679" s="65" t="s">
        <v>774</v>
      </c>
      <c r="F679" s="94" t="s">
        <v>772</v>
      </c>
      <c r="G679" s="55">
        <v>5</v>
      </c>
      <c r="H679" s="55">
        <v>5</v>
      </c>
      <c r="I679" s="98">
        <v>94.73</v>
      </c>
      <c r="J679" s="98">
        <v>1.145</v>
      </c>
      <c r="K679" s="65">
        <f t="shared" si="159"/>
        <v>95.875</v>
      </c>
      <c r="L679" s="94"/>
      <c r="M679" s="94"/>
      <c r="N679" s="94">
        <v>94.73</v>
      </c>
      <c r="O679" s="94">
        <v>1.145</v>
      </c>
      <c r="P679" s="94">
        <v>0</v>
      </c>
      <c r="Q679" s="94">
        <v>0</v>
      </c>
      <c r="R679" s="98">
        <v>163.97200000000001</v>
      </c>
      <c r="S679" s="98">
        <v>114.16</v>
      </c>
      <c r="T679" s="94"/>
      <c r="U679" s="94"/>
      <c r="V679" s="94">
        <v>163.97200000000001</v>
      </c>
      <c r="W679" s="94">
        <v>114.16</v>
      </c>
      <c r="X679" s="94">
        <v>0</v>
      </c>
      <c r="Y679" s="94">
        <v>0</v>
      </c>
      <c r="Z679" s="98">
        <v>0</v>
      </c>
      <c r="AA679" s="98">
        <v>0</v>
      </c>
      <c r="AB679" s="94"/>
      <c r="AC679" s="94"/>
      <c r="AD679" s="94">
        <v>0</v>
      </c>
      <c r="AE679" s="94">
        <v>0</v>
      </c>
      <c r="AF679" s="94">
        <v>0</v>
      </c>
      <c r="AG679" s="94">
        <v>0</v>
      </c>
      <c r="AH679" s="98">
        <v>352.84199999999998</v>
      </c>
      <c r="AI679" s="98">
        <v>179.59</v>
      </c>
      <c r="AJ679" s="94"/>
      <c r="AK679" s="94"/>
      <c r="AL679" s="94">
        <v>352.84199999999998</v>
      </c>
      <c r="AM679" s="94">
        <v>179.59</v>
      </c>
      <c r="AN679" s="94">
        <v>0</v>
      </c>
      <c r="AO679" s="94">
        <v>0</v>
      </c>
      <c r="AP679" s="94">
        <v>32.79</v>
      </c>
      <c r="AQ679" s="94">
        <v>22.83</v>
      </c>
      <c r="AR679" s="94"/>
      <c r="AS679" s="94"/>
      <c r="AT679" s="94">
        <v>32.79</v>
      </c>
      <c r="AU679" s="94">
        <v>22.83</v>
      </c>
      <c r="AV679" s="94">
        <v>0</v>
      </c>
      <c r="AW679" s="94">
        <v>0</v>
      </c>
      <c r="AX679" s="66">
        <v>18.946000000000002</v>
      </c>
      <c r="AY679" s="66">
        <v>0.22900000000000001</v>
      </c>
      <c r="AZ679" s="66">
        <v>0</v>
      </c>
      <c r="BA679" s="66">
        <v>0</v>
      </c>
      <c r="BB679" s="66">
        <v>18.946000000000002</v>
      </c>
      <c r="BC679" s="66">
        <v>0.22900000000000001</v>
      </c>
      <c r="BD679" s="66">
        <v>0</v>
      </c>
      <c r="BE679" s="67">
        <v>0</v>
      </c>
      <c r="BF679" s="59">
        <f t="shared" si="147"/>
        <v>0</v>
      </c>
      <c r="BG679" s="59"/>
      <c r="BH679" s="59"/>
      <c r="BI679" s="60">
        <f t="shared" si="160"/>
        <v>35.625261355629256</v>
      </c>
      <c r="BJ679" s="59">
        <f t="shared" si="148"/>
        <v>35.625261355629256</v>
      </c>
      <c r="BK679" s="69">
        <f t="shared" si="149"/>
        <v>35.199801911017055</v>
      </c>
      <c r="BL679" s="69">
        <f t="shared" si="149"/>
        <v>0.42545944461220864</v>
      </c>
      <c r="BM679" s="69">
        <f t="shared" si="150"/>
        <v>2463.6691095364022</v>
      </c>
      <c r="BN679" s="69">
        <f t="shared" si="151"/>
        <v>17.893866601111426</v>
      </c>
      <c r="BO679" s="69">
        <f t="shared" si="152"/>
        <v>2445.7752429352909</v>
      </c>
      <c r="BP679" s="69">
        <f t="shared" si="153"/>
        <v>2445.9915258156693</v>
      </c>
      <c r="BQ679" s="69">
        <f t="shared" si="154"/>
        <v>0.21628288037868237</v>
      </c>
      <c r="BR679" s="69">
        <f t="shared" si="155"/>
        <v>2445.7752429352909</v>
      </c>
      <c r="BS679" s="69">
        <f t="shared" si="156"/>
        <v>-2428.4693076253852</v>
      </c>
      <c r="BT679" s="69">
        <f t="shared" si="157"/>
        <v>-2445.5660663710573</v>
      </c>
      <c r="BU679" s="69">
        <f t="shared" si="158"/>
        <v>-4874.035373996443</v>
      </c>
      <c r="BV679" s="83">
        <f t="shared" si="146"/>
        <v>0</v>
      </c>
    </row>
    <row r="680" spans="1:74" ht="15" customHeight="1" x14ac:dyDescent="0.25">
      <c r="A680" s="94">
        <v>48</v>
      </c>
      <c r="B680" s="94">
        <v>2444</v>
      </c>
      <c r="C680" s="94">
        <v>498201</v>
      </c>
      <c r="D680" s="94">
        <v>498407</v>
      </c>
      <c r="E680" s="65" t="s">
        <v>779</v>
      </c>
      <c r="F680" s="94" t="s">
        <v>758</v>
      </c>
      <c r="G680" s="55">
        <v>24</v>
      </c>
      <c r="H680" s="55">
        <v>24</v>
      </c>
      <c r="I680" s="98">
        <v>0</v>
      </c>
      <c r="J680" s="98">
        <v>0</v>
      </c>
      <c r="K680" s="65">
        <f t="shared" si="159"/>
        <v>0</v>
      </c>
      <c r="L680" s="94"/>
      <c r="M680" s="94"/>
      <c r="N680" s="94">
        <v>0</v>
      </c>
      <c r="O680" s="94">
        <v>0</v>
      </c>
      <c r="P680" s="94">
        <v>0</v>
      </c>
      <c r="Q680" s="94">
        <v>0</v>
      </c>
      <c r="R680" s="98">
        <v>0</v>
      </c>
      <c r="S680" s="98">
        <v>0</v>
      </c>
      <c r="T680" s="94"/>
      <c r="U680" s="94"/>
      <c r="V680" s="94">
        <v>0</v>
      </c>
      <c r="W680" s="94">
        <v>0</v>
      </c>
      <c r="X680" s="94">
        <v>0</v>
      </c>
      <c r="Y680" s="94">
        <v>0</v>
      </c>
      <c r="Z680" s="98">
        <v>0</v>
      </c>
      <c r="AA680" s="98">
        <v>0</v>
      </c>
      <c r="AB680" s="94"/>
      <c r="AC680" s="94"/>
      <c r="AD680" s="94">
        <v>0</v>
      </c>
      <c r="AE680" s="94">
        <v>0</v>
      </c>
      <c r="AF680" s="94">
        <v>0</v>
      </c>
      <c r="AG680" s="94">
        <v>0</v>
      </c>
      <c r="AH680" s="98">
        <v>0</v>
      </c>
      <c r="AI680" s="98">
        <v>0</v>
      </c>
      <c r="AJ680" s="94"/>
      <c r="AK680" s="94"/>
      <c r="AL680" s="94">
        <v>0</v>
      </c>
      <c r="AM680" s="94">
        <v>0</v>
      </c>
      <c r="AN680" s="94">
        <v>0</v>
      </c>
      <c r="AO680" s="94">
        <v>0</v>
      </c>
      <c r="AP680" s="94">
        <v>0</v>
      </c>
      <c r="AQ680" s="94">
        <v>0</v>
      </c>
      <c r="AR680" s="94"/>
      <c r="AS680" s="94"/>
      <c r="AT680" s="94">
        <v>0</v>
      </c>
      <c r="AU680" s="94">
        <v>0</v>
      </c>
      <c r="AV680" s="94">
        <v>0</v>
      </c>
      <c r="AW680" s="94">
        <v>0</v>
      </c>
      <c r="AX680" s="66">
        <v>0</v>
      </c>
      <c r="AY680" s="66">
        <v>0</v>
      </c>
      <c r="AZ680" s="66">
        <v>0</v>
      </c>
      <c r="BA680" s="66">
        <v>0</v>
      </c>
      <c r="BB680" s="66">
        <v>0</v>
      </c>
      <c r="BC680" s="66">
        <v>0</v>
      </c>
      <c r="BD680" s="66">
        <v>0</v>
      </c>
      <c r="BE680" s="67">
        <v>0</v>
      </c>
      <c r="BF680" s="59">
        <f t="shared" si="147"/>
        <v>0</v>
      </c>
      <c r="BG680" s="59"/>
      <c r="BH680" s="59"/>
      <c r="BI680" s="60">
        <f t="shared" si="160"/>
        <v>0</v>
      </c>
      <c r="BJ680" s="59">
        <f t="shared" si="148"/>
        <v>0</v>
      </c>
      <c r="BK680" s="69">
        <f t="shared" si="149"/>
        <v>0</v>
      </c>
      <c r="BL680" s="69">
        <f t="shared" si="149"/>
        <v>0</v>
      </c>
      <c r="BM680" s="69">
        <f t="shared" si="150"/>
        <v>11739.721166089395</v>
      </c>
      <c r="BN680" s="69">
        <f t="shared" si="151"/>
        <v>0</v>
      </c>
      <c r="BO680" s="69">
        <f t="shared" si="152"/>
        <v>11739.721166089395</v>
      </c>
      <c r="BP680" s="69">
        <f t="shared" si="153"/>
        <v>11739.721166089395</v>
      </c>
      <c r="BQ680" s="69">
        <f t="shared" si="154"/>
        <v>0</v>
      </c>
      <c r="BR680" s="69">
        <f t="shared" si="155"/>
        <v>11739.721166089395</v>
      </c>
      <c r="BS680" s="69">
        <f t="shared" si="156"/>
        <v>-11739.721166089395</v>
      </c>
      <c r="BT680" s="69">
        <f t="shared" si="157"/>
        <v>-11739.721166089395</v>
      </c>
      <c r="BU680" s="69">
        <f t="shared" si="158"/>
        <v>-23479.442332178791</v>
      </c>
      <c r="BV680" s="83">
        <f t="shared" si="146"/>
        <v>0</v>
      </c>
    </row>
    <row r="681" spans="1:74" x14ac:dyDescent="0.25">
      <c r="A681" s="94">
        <v>48</v>
      </c>
      <c r="B681" s="94">
        <v>2450</v>
      </c>
      <c r="C681" s="94">
        <v>508007</v>
      </c>
      <c r="D681" s="94">
        <v>508914</v>
      </c>
      <c r="E681" s="65" t="s">
        <v>777</v>
      </c>
      <c r="F681" s="94" t="s">
        <v>780</v>
      </c>
      <c r="G681" s="55">
        <v>103</v>
      </c>
      <c r="H681" s="55">
        <v>103</v>
      </c>
      <c r="I681" s="98">
        <v>383.14400000000001</v>
      </c>
      <c r="J681" s="98">
        <v>84885.51</v>
      </c>
      <c r="K681" s="65">
        <f t="shared" si="159"/>
        <v>85268.653999999995</v>
      </c>
      <c r="L681" s="94"/>
      <c r="M681" s="94"/>
      <c r="N681" s="94">
        <v>383.14400000000001</v>
      </c>
      <c r="O681" s="94">
        <v>84885.51</v>
      </c>
      <c r="P681" s="94">
        <v>0</v>
      </c>
      <c r="Q681" s="94">
        <v>0</v>
      </c>
      <c r="R681" s="98">
        <v>28889.261999999999</v>
      </c>
      <c r="S681" s="98">
        <v>114342.291</v>
      </c>
      <c r="T681" s="94"/>
      <c r="U681" s="94"/>
      <c r="V681" s="94">
        <v>28889.261999999999</v>
      </c>
      <c r="W681" s="94">
        <v>114342.291</v>
      </c>
      <c r="X681" s="94">
        <v>0</v>
      </c>
      <c r="Y681" s="94">
        <v>0</v>
      </c>
      <c r="Z681" s="98">
        <v>2639.337</v>
      </c>
      <c r="AA681" s="98">
        <v>2645.4810000000002</v>
      </c>
      <c r="AB681" s="94"/>
      <c r="AC681" s="94"/>
      <c r="AD681" s="94">
        <v>2639.337</v>
      </c>
      <c r="AE681" s="94">
        <v>2645.4810000000002</v>
      </c>
      <c r="AF681" s="94">
        <v>0</v>
      </c>
      <c r="AG681" s="94">
        <v>0</v>
      </c>
      <c r="AH681" s="98">
        <v>31603.163</v>
      </c>
      <c r="AI681" s="98">
        <v>117149.557</v>
      </c>
      <c r="AJ681" s="94"/>
      <c r="AK681" s="94"/>
      <c r="AL681" s="94">
        <v>31603.163</v>
      </c>
      <c r="AM681" s="94">
        <v>117149.557</v>
      </c>
      <c r="AN681" s="94">
        <v>0</v>
      </c>
      <c r="AO681" s="94">
        <v>0</v>
      </c>
      <c r="AP681" s="94">
        <v>280.48</v>
      </c>
      <c r="AQ681" s="94">
        <v>1110.1199999999999</v>
      </c>
      <c r="AR681" s="94"/>
      <c r="AS681" s="94"/>
      <c r="AT681" s="94">
        <v>280.48</v>
      </c>
      <c r="AU681" s="94">
        <v>1110.1199999999999</v>
      </c>
      <c r="AV681" s="94">
        <v>0</v>
      </c>
      <c r="AW681" s="94">
        <v>0</v>
      </c>
      <c r="AX681" s="66">
        <v>3.7198446601941746</v>
      </c>
      <c r="AY681" s="66">
        <v>824.13116504854361</v>
      </c>
      <c r="AZ681" s="66">
        <v>0</v>
      </c>
      <c r="BA681" s="66">
        <v>0</v>
      </c>
      <c r="BB681" s="66">
        <v>3.7198446601941746</v>
      </c>
      <c r="BC681" s="66">
        <v>824.13116504854361</v>
      </c>
      <c r="BD681" s="66">
        <v>0</v>
      </c>
      <c r="BE681" s="67">
        <v>0</v>
      </c>
      <c r="BF681" s="59">
        <f t="shared" si="147"/>
        <v>0</v>
      </c>
      <c r="BG681" s="59"/>
      <c r="BH681" s="59"/>
      <c r="BI681" s="60">
        <f t="shared" si="160"/>
        <v>31684.152116742865</v>
      </c>
      <c r="BJ681" s="59">
        <f t="shared" si="148"/>
        <v>31684.152116742865</v>
      </c>
      <c r="BK681" s="69">
        <f t="shared" si="149"/>
        <v>142.36876283537123</v>
      </c>
      <c r="BL681" s="69">
        <f t="shared" si="149"/>
        <v>31541.783353907493</v>
      </c>
      <c r="BM681" s="69">
        <f t="shared" si="150"/>
        <v>50455.34335636202</v>
      </c>
      <c r="BN681" s="69">
        <f t="shared" si="151"/>
        <v>72.373351895030467</v>
      </c>
      <c r="BO681" s="69">
        <f t="shared" si="152"/>
        <v>50382.970004466988</v>
      </c>
      <c r="BP681" s="69">
        <f t="shared" si="153"/>
        <v>66417.277956618462</v>
      </c>
      <c r="BQ681" s="69">
        <f t="shared" si="154"/>
        <v>16034.307952151481</v>
      </c>
      <c r="BR681" s="69">
        <f t="shared" si="155"/>
        <v>50382.970004466988</v>
      </c>
      <c r="BS681" s="69">
        <f t="shared" si="156"/>
        <v>-50312.974593526647</v>
      </c>
      <c r="BT681" s="69">
        <f t="shared" si="157"/>
        <v>-34875.494602710969</v>
      </c>
      <c r="BU681" s="69">
        <f t="shared" si="158"/>
        <v>-85188.469196237624</v>
      </c>
      <c r="BV681" s="83">
        <f t="shared" si="146"/>
        <v>0</v>
      </c>
    </row>
    <row r="682" spans="1:74" x14ac:dyDescent="0.25">
      <c r="A682" s="94">
        <v>48</v>
      </c>
      <c r="B682" s="94">
        <v>2478</v>
      </c>
      <c r="C682" s="94">
        <v>497508</v>
      </c>
      <c r="D682" s="94">
        <v>497601</v>
      </c>
      <c r="E682" s="65" t="s">
        <v>781</v>
      </c>
      <c r="F682" s="94" t="s">
        <v>774</v>
      </c>
      <c r="G682" s="55">
        <v>9</v>
      </c>
      <c r="H682" s="55">
        <v>9</v>
      </c>
      <c r="I682" s="98">
        <v>0</v>
      </c>
      <c r="J682" s="98">
        <v>0</v>
      </c>
      <c r="K682" s="65">
        <f t="shared" si="159"/>
        <v>0</v>
      </c>
      <c r="L682" s="94"/>
      <c r="M682" s="94"/>
      <c r="N682" s="94">
        <v>0</v>
      </c>
      <c r="O682" s="94">
        <v>0</v>
      </c>
      <c r="P682" s="94">
        <v>0</v>
      </c>
      <c r="Q682" s="94">
        <v>0</v>
      </c>
      <c r="R682" s="98">
        <v>0</v>
      </c>
      <c r="S682" s="98">
        <v>0</v>
      </c>
      <c r="T682" s="94"/>
      <c r="U682" s="94"/>
      <c r="V682" s="94">
        <v>0</v>
      </c>
      <c r="W682" s="94">
        <v>0</v>
      </c>
      <c r="X682" s="94">
        <v>0</v>
      </c>
      <c r="Y682" s="94">
        <v>0</v>
      </c>
      <c r="Z682" s="98">
        <v>0</v>
      </c>
      <c r="AA682" s="98">
        <v>0</v>
      </c>
      <c r="AB682" s="94"/>
      <c r="AC682" s="94"/>
      <c r="AD682" s="94">
        <v>0</v>
      </c>
      <c r="AE682" s="94">
        <v>0</v>
      </c>
      <c r="AF682" s="94">
        <v>0</v>
      </c>
      <c r="AG682" s="94">
        <v>0</v>
      </c>
      <c r="AH682" s="98">
        <v>0</v>
      </c>
      <c r="AI682" s="98">
        <v>0</v>
      </c>
      <c r="AJ682" s="94"/>
      <c r="AK682" s="94"/>
      <c r="AL682" s="94">
        <v>0</v>
      </c>
      <c r="AM682" s="94">
        <v>0</v>
      </c>
      <c r="AN682" s="94">
        <v>0</v>
      </c>
      <c r="AO682" s="94">
        <v>0</v>
      </c>
      <c r="AP682" s="94">
        <v>0</v>
      </c>
      <c r="AQ682" s="94">
        <v>0</v>
      </c>
      <c r="AR682" s="94"/>
      <c r="AS682" s="94"/>
      <c r="AT682" s="94">
        <v>0</v>
      </c>
      <c r="AU682" s="94">
        <v>0</v>
      </c>
      <c r="AV682" s="94">
        <v>0</v>
      </c>
      <c r="AW682" s="94">
        <v>0</v>
      </c>
      <c r="AX682" s="66">
        <v>0</v>
      </c>
      <c r="AY682" s="66">
        <v>0</v>
      </c>
      <c r="AZ682" s="66">
        <v>0</v>
      </c>
      <c r="BA682" s="66">
        <v>0</v>
      </c>
      <c r="BB682" s="66">
        <v>0</v>
      </c>
      <c r="BC682" s="66">
        <v>0</v>
      </c>
      <c r="BD682" s="66">
        <v>0</v>
      </c>
      <c r="BE682" s="67">
        <v>0</v>
      </c>
      <c r="BF682" s="59">
        <f t="shared" si="147"/>
        <v>0</v>
      </c>
      <c r="BG682" s="59"/>
      <c r="BH682" s="59"/>
      <c r="BI682" s="60">
        <f t="shared" si="160"/>
        <v>0</v>
      </c>
      <c r="BJ682" s="59">
        <f t="shared" si="148"/>
        <v>0</v>
      </c>
      <c r="BK682" s="69">
        <f t="shared" si="149"/>
        <v>0</v>
      </c>
      <c r="BL682" s="69">
        <f t="shared" si="149"/>
        <v>0</v>
      </c>
      <c r="BM682" s="69">
        <f t="shared" si="150"/>
        <v>4402.3954372835233</v>
      </c>
      <c r="BN682" s="69">
        <f t="shared" si="151"/>
        <v>0</v>
      </c>
      <c r="BO682" s="69">
        <f t="shared" si="152"/>
        <v>4402.3954372835233</v>
      </c>
      <c r="BP682" s="69">
        <f t="shared" si="153"/>
        <v>4402.3954372835233</v>
      </c>
      <c r="BQ682" s="69">
        <f t="shared" si="154"/>
        <v>0</v>
      </c>
      <c r="BR682" s="69">
        <f t="shared" si="155"/>
        <v>4402.3954372835233</v>
      </c>
      <c r="BS682" s="69">
        <f t="shared" si="156"/>
        <v>-4402.3954372835233</v>
      </c>
      <c r="BT682" s="69">
        <f t="shared" si="157"/>
        <v>-4402.3954372835233</v>
      </c>
      <c r="BU682" s="69">
        <f t="shared" si="158"/>
        <v>-8804.7908745670466</v>
      </c>
      <c r="BV682" s="83">
        <f t="shared" si="146"/>
        <v>0</v>
      </c>
    </row>
    <row r="683" spans="1:74" ht="15" customHeight="1" x14ac:dyDescent="0.25">
      <c r="A683" s="94">
        <v>48</v>
      </c>
      <c r="B683" s="94">
        <v>2480</v>
      </c>
      <c r="C683" s="94">
        <v>507606</v>
      </c>
      <c r="D683" s="94">
        <v>507358</v>
      </c>
      <c r="E683" s="65" t="s">
        <v>776</v>
      </c>
      <c r="F683" s="94" t="s">
        <v>771</v>
      </c>
      <c r="G683" s="55">
        <v>4</v>
      </c>
      <c r="H683" s="55">
        <v>4</v>
      </c>
      <c r="I683" s="98">
        <v>0</v>
      </c>
      <c r="J683" s="98">
        <v>0</v>
      </c>
      <c r="K683" s="65">
        <f t="shared" si="159"/>
        <v>0</v>
      </c>
      <c r="L683" s="94"/>
      <c r="M683" s="94"/>
      <c r="N683" s="94">
        <v>0</v>
      </c>
      <c r="O683" s="94">
        <v>0</v>
      </c>
      <c r="P683" s="94">
        <v>0</v>
      </c>
      <c r="Q683" s="94">
        <v>0</v>
      </c>
      <c r="R683" s="98">
        <v>0</v>
      </c>
      <c r="S683" s="98">
        <v>0</v>
      </c>
      <c r="T683" s="94"/>
      <c r="U683" s="94"/>
      <c r="V683" s="94">
        <v>0</v>
      </c>
      <c r="W683" s="94">
        <v>0</v>
      </c>
      <c r="X683" s="94">
        <v>0</v>
      </c>
      <c r="Y683" s="94">
        <v>0</v>
      </c>
      <c r="Z683" s="98">
        <v>0</v>
      </c>
      <c r="AA683" s="98">
        <v>0</v>
      </c>
      <c r="AB683" s="94"/>
      <c r="AC683" s="94"/>
      <c r="AD683" s="94">
        <v>0</v>
      </c>
      <c r="AE683" s="94">
        <v>0</v>
      </c>
      <c r="AF683" s="94">
        <v>0</v>
      </c>
      <c r="AG683" s="94">
        <v>0</v>
      </c>
      <c r="AH683" s="98">
        <v>0</v>
      </c>
      <c r="AI683" s="98">
        <v>0</v>
      </c>
      <c r="AJ683" s="94"/>
      <c r="AK683" s="94"/>
      <c r="AL683" s="94">
        <v>0</v>
      </c>
      <c r="AM683" s="94">
        <v>0</v>
      </c>
      <c r="AN683" s="94">
        <v>0</v>
      </c>
      <c r="AO683" s="94">
        <v>0</v>
      </c>
      <c r="AP683" s="94">
        <v>0</v>
      </c>
      <c r="AQ683" s="94">
        <v>0</v>
      </c>
      <c r="AR683" s="94"/>
      <c r="AS683" s="94"/>
      <c r="AT683" s="94">
        <v>0</v>
      </c>
      <c r="AU683" s="94">
        <v>0</v>
      </c>
      <c r="AV683" s="94">
        <v>0</v>
      </c>
      <c r="AW683" s="94">
        <v>0</v>
      </c>
      <c r="AX683" s="66">
        <v>0</v>
      </c>
      <c r="AY683" s="66">
        <v>0</v>
      </c>
      <c r="AZ683" s="66">
        <v>0</v>
      </c>
      <c r="BA683" s="66">
        <v>0</v>
      </c>
      <c r="BB683" s="66">
        <v>0</v>
      </c>
      <c r="BC683" s="66">
        <v>0</v>
      </c>
      <c r="BD683" s="66">
        <v>0</v>
      </c>
      <c r="BE683" s="67">
        <v>0</v>
      </c>
      <c r="BF683" s="59">
        <f t="shared" si="147"/>
        <v>0</v>
      </c>
      <c r="BG683" s="59"/>
      <c r="BH683" s="59"/>
      <c r="BI683" s="60">
        <f t="shared" si="160"/>
        <v>0</v>
      </c>
      <c r="BJ683" s="59">
        <f t="shared" si="148"/>
        <v>0</v>
      </c>
      <c r="BK683" s="69">
        <f t="shared" si="149"/>
        <v>0</v>
      </c>
      <c r="BL683" s="69">
        <f t="shared" si="149"/>
        <v>0</v>
      </c>
      <c r="BM683" s="69">
        <f t="shared" si="150"/>
        <v>1956.6201943482326</v>
      </c>
      <c r="BN683" s="69">
        <f t="shared" si="151"/>
        <v>0</v>
      </c>
      <c r="BO683" s="69">
        <f t="shared" si="152"/>
        <v>1956.6201943482326</v>
      </c>
      <c r="BP683" s="69">
        <f t="shared" si="153"/>
        <v>1956.6201943482326</v>
      </c>
      <c r="BQ683" s="69">
        <f t="shared" si="154"/>
        <v>0</v>
      </c>
      <c r="BR683" s="69">
        <f t="shared" si="155"/>
        <v>1956.6201943482326</v>
      </c>
      <c r="BS683" s="69">
        <f t="shared" si="156"/>
        <v>-1956.6201943482326</v>
      </c>
      <c r="BT683" s="69">
        <f t="shared" si="157"/>
        <v>-1956.6201943482326</v>
      </c>
      <c r="BU683" s="69">
        <f t="shared" si="158"/>
        <v>-3913.2403886964653</v>
      </c>
      <c r="BV683" s="83">
        <f t="shared" si="146"/>
        <v>0</v>
      </c>
    </row>
    <row r="684" spans="1:74" x14ac:dyDescent="0.25">
      <c r="A684" s="91">
        <v>48</v>
      </c>
      <c r="B684" s="91">
        <v>0</v>
      </c>
      <c r="C684" s="91">
        <v>505028</v>
      </c>
      <c r="D684" s="91">
        <v>508505</v>
      </c>
      <c r="E684" s="63" t="s">
        <v>782</v>
      </c>
      <c r="F684" s="91" t="s">
        <v>783</v>
      </c>
      <c r="G684" s="56"/>
      <c r="H684" s="56"/>
      <c r="I684" s="98">
        <v>0</v>
      </c>
      <c r="J684" s="98">
        <v>0</v>
      </c>
      <c r="K684" s="65">
        <f t="shared" si="159"/>
        <v>0</v>
      </c>
      <c r="L684" s="94">
        <v>0</v>
      </c>
      <c r="M684" s="94">
        <v>1.1000000000000001</v>
      </c>
      <c r="N684" s="94">
        <v>0</v>
      </c>
      <c r="O684" s="94">
        <v>-1.1000000000000001</v>
      </c>
      <c r="P684" s="94">
        <v>0</v>
      </c>
      <c r="Q684" s="94">
        <v>0</v>
      </c>
      <c r="R684" s="98">
        <v>0</v>
      </c>
      <c r="S684" s="98">
        <v>0</v>
      </c>
      <c r="T684" s="94">
        <v>0</v>
      </c>
      <c r="U684" s="94">
        <v>1.478</v>
      </c>
      <c r="V684" s="94">
        <v>0</v>
      </c>
      <c r="W684" s="94">
        <v>-1.478</v>
      </c>
      <c r="X684" s="94">
        <v>0</v>
      </c>
      <c r="Y684" s="94">
        <v>0</v>
      </c>
      <c r="Z684" s="98">
        <v>0</v>
      </c>
      <c r="AA684" s="98">
        <v>0</v>
      </c>
      <c r="AB684" s="94">
        <v>0</v>
      </c>
      <c r="AC684" s="94">
        <v>0</v>
      </c>
      <c r="AD684" s="94">
        <v>0</v>
      </c>
      <c r="AE684" s="94">
        <v>0</v>
      </c>
      <c r="AF684" s="94">
        <v>0</v>
      </c>
      <c r="AG684" s="94">
        <v>0</v>
      </c>
      <c r="AH684" s="98">
        <v>0</v>
      </c>
      <c r="AI684" s="98">
        <v>0</v>
      </c>
      <c r="AJ684" s="94">
        <v>2.1739999999999999</v>
      </c>
      <c r="AK684" s="94">
        <v>2.472</v>
      </c>
      <c r="AL684" s="94">
        <v>-2.1739999999999999</v>
      </c>
      <c r="AM684" s="94">
        <v>-2.472</v>
      </c>
      <c r="AN684" s="94">
        <v>0</v>
      </c>
      <c r="AO684" s="94">
        <v>0</v>
      </c>
      <c r="AP684" s="94">
        <v>0</v>
      </c>
      <c r="AQ684" s="94">
        <v>0</v>
      </c>
      <c r="AR684" s="94">
        <v>0</v>
      </c>
      <c r="AS684" s="94">
        <v>0.74</v>
      </c>
      <c r="AT684" s="94">
        <v>0</v>
      </c>
      <c r="AU684" s="94">
        <v>-0.74</v>
      </c>
      <c r="AV684" s="94">
        <v>0</v>
      </c>
      <c r="AW684" s="94">
        <v>0</v>
      </c>
      <c r="AX684" s="66">
        <v>0</v>
      </c>
      <c r="AY684" s="66">
        <v>0</v>
      </c>
      <c r="AZ684" s="66">
        <v>0</v>
      </c>
      <c r="BA684" s="66">
        <v>0.55000000000000004</v>
      </c>
      <c r="BB684" s="66">
        <v>0</v>
      </c>
      <c r="BC684" s="66">
        <v>-0.55000000000000004</v>
      </c>
      <c r="BD684" s="66">
        <v>0</v>
      </c>
      <c r="BE684" s="67">
        <v>0</v>
      </c>
      <c r="BF684" s="59">
        <f t="shared" si="147"/>
        <v>0</v>
      </c>
      <c r="BG684" s="59"/>
      <c r="BH684" s="59"/>
      <c r="BI684" s="60">
        <f t="shared" si="160"/>
        <v>0</v>
      </c>
      <c r="BJ684" s="59">
        <f t="shared" si="148"/>
        <v>0</v>
      </c>
      <c r="BK684" s="69">
        <f t="shared" si="149"/>
        <v>0</v>
      </c>
      <c r="BL684" s="69">
        <f t="shared" si="149"/>
        <v>0</v>
      </c>
      <c r="BM684" s="69">
        <f t="shared" si="150"/>
        <v>0</v>
      </c>
      <c r="BN684" s="69">
        <f t="shared" si="151"/>
        <v>0</v>
      </c>
      <c r="BO684" s="69">
        <f t="shared" si="152"/>
        <v>0</v>
      </c>
      <c r="BP684" s="69">
        <f t="shared" si="153"/>
        <v>0</v>
      </c>
      <c r="BQ684" s="69">
        <f t="shared" si="154"/>
        <v>0</v>
      </c>
      <c r="BR684" s="69">
        <f t="shared" si="155"/>
        <v>0</v>
      </c>
      <c r="BS684" s="69">
        <f t="shared" si="156"/>
        <v>0</v>
      </c>
      <c r="BT684" s="69">
        <f t="shared" si="157"/>
        <v>0</v>
      </c>
      <c r="BU684" s="69">
        <f t="shared" si="158"/>
        <v>0</v>
      </c>
      <c r="BV684" s="83">
        <f t="shared" si="146"/>
        <v>0</v>
      </c>
    </row>
    <row r="685" spans="1:74" x14ac:dyDescent="0.25">
      <c r="A685" s="91">
        <v>48</v>
      </c>
      <c r="B685" s="91">
        <v>0</v>
      </c>
      <c r="C685" s="91">
        <v>505028</v>
      </c>
      <c r="D685" s="91">
        <v>505032</v>
      </c>
      <c r="E685" s="63" t="s">
        <v>782</v>
      </c>
      <c r="F685" s="91" t="s">
        <v>784</v>
      </c>
      <c r="G685" s="56"/>
      <c r="H685" s="56"/>
      <c r="I685" s="98">
        <v>0</v>
      </c>
      <c r="J685" s="98">
        <v>0</v>
      </c>
      <c r="K685" s="65">
        <f t="shared" si="159"/>
        <v>0</v>
      </c>
      <c r="L685" s="94">
        <v>4.4320000000000004</v>
      </c>
      <c r="M685" s="94">
        <v>0</v>
      </c>
      <c r="N685" s="94">
        <v>-4.4320000000000004</v>
      </c>
      <c r="O685" s="94">
        <v>0</v>
      </c>
      <c r="P685" s="94">
        <v>0</v>
      </c>
      <c r="Q685" s="94">
        <v>0</v>
      </c>
      <c r="R685" s="98">
        <v>0</v>
      </c>
      <c r="S685" s="98">
        <v>0</v>
      </c>
      <c r="T685" s="94">
        <v>5.9059999999999997</v>
      </c>
      <c r="U685" s="94">
        <v>0.91800000000000004</v>
      </c>
      <c r="V685" s="94">
        <v>-5.9059999999999997</v>
      </c>
      <c r="W685" s="94">
        <v>-0.91800000000000004</v>
      </c>
      <c r="X685" s="94">
        <v>0</v>
      </c>
      <c r="Y685" s="94">
        <v>0</v>
      </c>
      <c r="Z685" s="98">
        <v>0</v>
      </c>
      <c r="AA685" s="98">
        <v>0</v>
      </c>
      <c r="AB685" s="94">
        <v>0</v>
      </c>
      <c r="AC685" s="94">
        <v>0</v>
      </c>
      <c r="AD685" s="94">
        <v>0</v>
      </c>
      <c r="AE685" s="94">
        <v>0</v>
      </c>
      <c r="AF685" s="94">
        <v>0</v>
      </c>
      <c r="AG685" s="94">
        <v>0</v>
      </c>
      <c r="AH685" s="98">
        <v>0</v>
      </c>
      <c r="AI685" s="98">
        <v>0</v>
      </c>
      <c r="AJ685" s="94">
        <v>7.6559999999999997</v>
      </c>
      <c r="AK685" s="94">
        <v>1.25</v>
      </c>
      <c r="AL685" s="94">
        <v>-7.6559999999999997</v>
      </c>
      <c r="AM685" s="94">
        <v>-1.25</v>
      </c>
      <c r="AN685" s="94">
        <v>0</v>
      </c>
      <c r="AO685" s="94">
        <v>0</v>
      </c>
      <c r="AP685" s="94">
        <v>0</v>
      </c>
      <c r="AQ685" s="94">
        <v>0</v>
      </c>
      <c r="AR685" s="94">
        <v>2.95</v>
      </c>
      <c r="AS685" s="94">
        <v>0.46</v>
      </c>
      <c r="AT685" s="94">
        <v>-2.95</v>
      </c>
      <c r="AU685" s="94">
        <v>-0.46</v>
      </c>
      <c r="AV685" s="94">
        <v>0</v>
      </c>
      <c r="AW685" s="94">
        <v>0</v>
      </c>
      <c r="AX685" s="66">
        <v>0</v>
      </c>
      <c r="AY685" s="66">
        <v>0</v>
      </c>
      <c r="AZ685" s="66">
        <v>2.2160000000000002</v>
      </c>
      <c r="BA685" s="66">
        <v>0</v>
      </c>
      <c r="BB685" s="66">
        <v>-2.2160000000000002</v>
      </c>
      <c r="BC685" s="66">
        <v>0</v>
      </c>
      <c r="BD685" s="66">
        <v>0</v>
      </c>
      <c r="BE685" s="67">
        <v>0</v>
      </c>
      <c r="BF685" s="59">
        <f t="shared" si="147"/>
        <v>0</v>
      </c>
      <c r="BG685" s="59"/>
      <c r="BH685" s="59"/>
      <c r="BI685" s="60">
        <f t="shared" si="160"/>
        <v>0</v>
      </c>
      <c r="BJ685" s="59">
        <f t="shared" si="148"/>
        <v>0</v>
      </c>
      <c r="BK685" s="69">
        <f t="shared" si="149"/>
        <v>0</v>
      </c>
      <c r="BL685" s="69">
        <f t="shared" si="149"/>
        <v>0</v>
      </c>
      <c r="BM685" s="69">
        <f t="shared" si="150"/>
        <v>0</v>
      </c>
      <c r="BN685" s="69">
        <f t="shared" si="151"/>
        <v>0</v>
      </c>
      <c r="BO685" s="69">
        <f t="shared" si="152"/>
        <v>0</v>
      </c>
      <c r="BP685" s="69">
        <f t="shared" si="153"/>
        <v>0</v>
      </c>
      <c r="BQ685" s="69">
        <f t="shared" si="154"/>
        <v>0</v>
      </c>
      <c r="BR685" s="69">
        <f t="shared" si="155"/>
        <v>0</v>
      </c>
      <c r="BS685" s="69">
        <f t="shared" si="156"/>
        <v>0</v>
      </c>
      <c r="BT685" s="69">
        <f t="shared" si="157"/>
        <v>0</v>
      </c>
      <c r="BU685" s="69">
        <f t="shared" si="158"/>
        <v>0</v>
      </c>
      <c r="BV685" s="83">
        <f t="shared" si="146"/>
        <v>0</v>
      </c>
    </row>
    <row r="686" spans="1:74" ht="15" customHeight="1" x14ac:dyDescent="0.25">
      <c r="A686" s="91">
        <v>48</v>
      </c>
      <c r="B686" s="91">
        <v>0</v>
      </c>
      <c r="C686" s="91">
        <v>507606</v>
      </c>
      <c r="D686" s="91">
        <v>507305</v>
      </c>
      <c r="E686" s="125" t="s">
        <v>785</v>
      </c>
      <c r="F686" s="126" t="s">
        <v>786</v>
      </c>
      <c r="G686" s="56"/>
      <c r="H686" s="56"/>
      <c r="I686" s="98">
        <v>0</v>
      </c>
      <c r="J686" s="98">
        <v>0</v>
      </c>
      <c r="K686" s="65">
        <f t="shared" si="159"/>
        <v>0</v>
      </c>
      <c r="L686" s="94">
        <v>1074.337</v>
      </c>
      <c r="M686" s="94">
        <v>4435.5550000000003</v>
      </c>
      <c r="N686" s="94">
        <v>-1074.337</v>
      </c>
      <c r="O686" s="94">
        <v>-4435.5550000000003</v>
      </c>
      <c r="P686" s="94">
        <v>0</v>
      </c>
      <c r="Q686" s="94">
        <v>0</v>
      </c>
      <c r="R686" s="98">
        <v>0</v>
      </c>
      <c r="S686" s="98">
        <v>0</v>
      </c>
      <c r="T686" s="94">
        <v>2997.7809999999999</v>
      </c>
      <c r="U686" s="94">
        <v>6435.0420000000004</v>
      </c>
      <c r="V686" s="94">
        <v>-2997.7809999999999</v>
      </c>
      <c r="W686" s="94">
        <v>-6435.0420000000004</v>
      </c>
      <c r="X686" s="94">
        <v>0</v>
      </c>
      <c r="Y686" s="94">
        <v>0</v>
      </c>
      <c r="Z686" s="98">
        <v>0</v>
      </c>
      <c r="AA686" s="98">
        <v>0</v>
      </c>
      <c r="AB686" s="94">
        <v>0</v>
      </c>
      <c r="AC686" s="94">
        <v>0</v>
      </c>
      <c r="AD686" s="94">
        <v>0</v>
      </c>
      <c r="AE686" s="94">
        <v>0</v>
      </c>
      <c r="AF686" s="94">
        <v>0</v>
      </c>
      <c r="AG686" s="94">
        <v>0</v>
      </c>
      <c r="AH686" s="98">
        <v>0</v>
      </c>
      <c r="AI686" s="98">
        <v>0</v>
      </c>
      <c r="AJ686" s="94">
        <v>3019.4319999999998</v>
      </c>
      <c r="AK686" s="94">
        <v>6436.2420000000002</v>
      </c>
      <c r="AL686" s="94">
        <v>-3019.4319999999998</v>
      </c>
      <c r="AM686" s="94">
        <v>-6436.2420000000002</v>
      </c>
      <c r="AN686" s="94">
        <v>0</v>
      </c>
      <c r="AO686" s="94">
        <v>0</v>
      </c>
      <c r="AP686" s="94">
        <v>0</v>
      </c>
      <c r="AQ686" s="94">
        <v>0</v>
      </c>
      <c r="AR686" s="94">
        <v>176.34</v>
      </c>
      <c r="AS686" s="94">
        <v>378.53</v>
      </c>
      <c r="AT686" s="94">
        <v>-176.34</v>
      </c>
      <c r="AU686" s="94">
        <v>-378.53</v>
      </c>
      <c r="AV686" s="94">
        <v>0</v>
      </c>
      <c r="AW686" s="94">
        <v>0</v>
      </c>
      <c r="AX686" s="66">
        <v>0</v>
      </c>
      <c r="AY686" s="66">
        <v>0</v>
      </c>
      <c r="AZ686" s="66">
        <v>63.196294117647057</v>
      </c>
      <c r="BA686" s="66">
        <v>260.91500000000002</v>
      </c>
      <c r="BB686" s="66">
        <v>-63.196294117647057</v>
      </c>
      <c r="BC686" s="66">
        <v>-260.91500000000002</v>
      </c>
      <c r="BD686" s="66">
        <v>0</v>
      </c>
      <c r="BE686" s="67">
        <v>0</v>
      </c>
      <c r="BF686" s="59">
        <f t="shared" si="147"/>
        <v>0</v>
      </c>
      <c r="BG686" s="59"/>
      <c r="BH686" s="59"/>
      <c r="BI686" s="60">
        <f t="shared" si="160"/>
        <v>0</v>
      </c>
      <c r="BJ686" s="59">
        <f t="shared" si="148"/>
        <v>0</v>
      </c>
      <c r="BK686" s="69">
        <f t="shared" si="149"/>
        <v>0</v>
      </c>
      <c r="BL686" s="69">
        <f t="shared" si="149"/>
        <v>0</v>
      </c>
      <c r="BM686" s="69">
        <f t="shared" si="150"/>
        <v>0</v>
      </c>
      <c r="BN686" s="69">
        <f t="shared" si="151"/>
        <v>0</v>
      </c>
      <c r="BO686" s="69">
        <f t="shared" si="152"/>
        <v>0</v>
      </c>
      <c r="BP686" s="69">
        <f t="shared" si="153"/>
        <v>0</v>
      </c>
      <c r="BQ686" s="69">
        <f t="shared" si="154"/>
        <v>0</v>
      </c>
      <c r="BR686" s="69">
        <f t="shared" si="155"/>
        <v>0</v>
      </c>
      <c r="BS686" s="69">
        <f t="shared" si="156"/>
        <v>0</v>
      </c>
      <c r="BT686" s="69">
        <f t="shared" si="157"/>
        <v>0</v>
      </c>
      <c r="BU686" s="69">
        <f t="shared" si="158"/>
        <v>0</v>
      </c>
      <c r="BV686" s="83">
        <f t="shared" si="146"/>
        <v>0</v>
      </c>
    </row>
    <row r="687" spans="1:74" ht="15" customHeight="1" x14ac:dyDescent="0.25">
      <c r="A687" s="91">
        <v>48</v>
      </c>
      <c r="B687" s="91">
        <v>0</v>
      </c>
      <c r="C687" s="91">
        <v>508308</v>
      </c>
      <c r="D687" s="91">
        <v>507606</v>
      </c>
      <c r="E687" s="63" t="s">
        <v>787</v>
      </c>
      <c r="F687" s="91" t="s">
        <v>785</v>
      </c>
      <c r="G687" s="56"/>
      <c r="H687" s="56"/>
      <c r="I687" s="98">
        <v>0</v>
      </c>
      <c r="J687" s="98">
        <v>0</v>
      </c>
      <c r="K687" s="65">
        <f t="shared" si="159"/>
        <v>0</v>
      </c>
      <c r="L687" s="94">
        <v>0</v>
      </c>
      <c r="M687" s="94">
        <v>0</v>
      </c>
      <c r="N687" s="94">
        <v>0</v>
      </c>
      <c r="O687" s="94">
        <v>0</v>
      </c>
      <c r="P687" s="94">
        <v>0</v>
      </c>
      <c r="Q687" s="94">
        <v>0</v>
      </c>
      <c r="R687" s="98">
        <v>0</v>
      </c>
      <c r="S687" s="98">
        <v>0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  <c r="Z687" s="98">
        <v>0</v>
      </c>
      <c r="AA687" s="98">
        <v>0</v>
      </c>
      <c r="AB687" s="94">
        <v>0</v>
      </c>
      <c r="AC687" s="94">
        <v>0</v>
      </c>
      <c r="AD687" s="94">
        <v>0</v>
      </c>
      <c r="AE687" s="94">
        <v>0</v>
      </c>
      <c r="AF687" s="94">
        <v>0</v>
      </c>
      <c r="AG687" s="94">
        <v>0</v>
      </c>
      <c r="AH687" s="98">
        <v>0</v>
      </c>
      <c r="AI687" s="98">
        <v>0</v>
      </c>
      <c r="AJ687" s="94">
        <v>0</v>
      </c>
      <c r="AK687" s="94">
        <v>0</v>
      </c>
      <c r="AL687" s="94">
        <v>0</v>
      </c>
      <c r="AM687" s="94">
        <v>0</v>
      </c>
      <c r="AN687" s="94">
        <v>0</v>
      </c>
      <c r="AO687" s="94">
        <v>0</v>
      </c>
      <c r="AP687" s="94">
        <v>0</v>
      </c>
      <c r="AQ687" s="94">
        <v>0</v>
      </c>
      <c r="AR687" s="94">
        <v>0</v>
      </c>
      <c r="AS687" s="94">
        <v>0</v>
      </c>
      <c r="AT687" s="94">
        <v>0</v>
      </c>
      <c r="AU687" s="94">
        <v>0</v>
      </c>
      <c r="AV687" s="94">
        <v>0</v>
      </c>
      <c r="AW687" s="94">
        <v>0</v>
      </c>
      <c r="AX687" s="66">
        <v>0</v>
      </c>
      <c r="AY687" s="66">
        <v>0</v>
      </c>
      <c r="AZ687" s="66">
        <v>0</v>
      </c>
      <c r="BA687" s="66">
        <v>0</v>
      </c>
      <c r="BB687" s="66">
        <v>0</v>
      </c>
      <c r="BC687" s="66">
        <v>0</v>
      </c>
      <c r="BD687" s="66">
        <v>0</v>
      </c>
      <c r="BE687" s="67">
        <v>0</v>
      </c>
      <c r="BF687" s="59">
        <f t="shared" si="147"/>
        <v>0</v>
      </c>
      <c r="BG687" s="59"/>
      <c r="BH687" s="59"/>
      <c r="BI687" s="60">
        <f t="shared" si="160"/>
        <v>0</v>
      </c>
      <c r="BJ687" s="59">
        <f t="shared" si="148"/>
        <v>0</v>
      </c>
      <c r="BK687" s="69">
        <f t="shared" si="149"/>
        <v>0</v>
      </c>
      <c r="BL687" s="69">
        <f t="shared" si="149"/>
        <v>0</v>
      </c>
      <c r="BM687" s="69">
        <f t="shared" si="150"/>
        <v>0</v>
      </c>
      <c r="BN687" s="69">
        <f t="shared" si="151"/>
        <v>0</v>
      </c>
      <c r="BO687" s="69">
        <f t="shared" si="152"/>
        <v>0</v>
      </c>
      <c r="BP687" s="69">
        <f t="shared" si="153"/>
        <v>0</v>
      </c>
      <c r="BQ687" s="69">
        <f t="shared" si="154"/>
        <v>0</v>
      </c>
      <c r="BR687" s="69">
        <f t="shared" si="155"/>
        <v>0</v>
      </c>
      <c r="BS687" s="69">
        <f t="shared" si="156"/>
        <v>0</v>
      </c>
      <c r="BT687" s="69">
        <f t="shared" si="157"/>
        <v>0</v>
      </c>
      <c r="BU687" s="69">
        <f t="shared" si="158"/>
        <v>0</v>
      </c>
      <c r="BV687" s="83">
        <f t="shared" si="146"/>
        <v>0</v>
      </c>
    </row>
    <row r="688" spans="1:74" ht="15" customHeight="1" x14ac:dyDescent="0.25">
      <c r="A688" s="91">
        <v>48</v>
      </c>
      <c r="B688" s="91">
        <v>0</v>
      </c>
      <c r="C688" s="91">
        <v>498303</v>
      </c>
      <c r="D688" s="91">
        <v>498201</v>
      </c>
      <c r="E688" s="63" t="s">
        <v>778</v>
      </c>
      <c r="F688" s="91" t="s">
        <v>779</v>
      </c>
      <c r="G688" s="56"/>
      <c r="H688" s="56"/>
      <c r="I688" s="98">
        <v>0</v>
      </c>
      <c r="J688" s="98">
        <v>0</v>
      </c>
      <c r="K688" s="65">
        <f t="shared" si="159"/>
        <v>0</v>
      </c>
      <c r="L688" s="94">
        <v>0</v>
      </c>
      <c r="M688" s="94">
        <v>0</v>
      </c>
      <c r="N688" s="94">
        <v>0</v>
      </c>
      <c r="O688" s="94">
        <v>0</v>
      </c>
      <c r="P688" s="94">
        <v>0</v>
      </c>
      <c r="Q688" s="94">
        <v>0</v>
      </c>
      <c r="R688" s="98">
        <v>0</v>
      </c>
      <c r="S688" s="98">
        <v>0</v>
      </c>
      <c r="T688" s="94">
        <v>0</v>
      </c>
      <c r="U688" s="94">
        <v>0</v>
      </c>
      <c r="V688" s="94">
        <v>0</v>
      </c>
      <c r="W688" s="94">
        <v>0</v>
      </c>
      <c r="X688" s="94">
        <v>0</v>
      </c>
      <c r="Y688" s="94">
        <v>0</v>
      </c>
      <c r="Z688" s="98">
        <v>0</v>
      </c>
      <c r="AA688" s="98">
        <v>0</v>
      </c>
      <c r="AB688" s="94">
        <v>0</v>
      </c>
      <c r="AC688" s="94">
        <v>2.484</v>
      </c>
      <c r="AD688" s="94">
        <v>0</v>
      </c>
      <c r="AE688" s="94">
        <v>-2.484</v>
      </c>
      <c r="AF688" s="94">
        <v>0</v>
      </c>
      <c r="AG688" s="94">
        <v>0</v>
      </c>
      <c r="AH688" s="98">
        <v>423.072</v>
      </c>
      <c r="AI688" s="98">
        <v>133.21799999999999</v>
      </c>
      <c r="AJ688" s="94">
        <v>4295.1149999999998</v>
      </c>
      <c r="AK688" s="94">
        <v>1578.096</v>
      </c>
      <c r="AL688" s="94">
        <v>-3872.0430000000001</v>
      </c>
      <c r="AM688" s="94">
        <v>-1444.8779999999999</v>
      </c>
      <c r="AN688" s="94">
        <v>9.85</v>
      </c>
      <c r="AO688" s="94">
        <v>8.44</v>
      </c>
      <c r="AP688" s="94">
        <v>0</v>
      </c>
      <c r="AQ688" s="94">
        <v>0</v>
      </c>
      <c r="AR688" s="94">
        <v>0</v>
      </c>
      <c r="AS688" s="94">
        <v>0</v>
      </c>
      <c r="AT688" s="94">
        <v>0</v>
      </c>
      <c r="AU688" s="94">
        <v>0</v>
      </c>
      <c r="AV688" s="94">
        <v>0</v>
      </c>
      <c r="AW688" s="94">
        <v>0</v>
      </c>
      <c r="AX688" s="66">
        <v>0</v>
      </c>
      <c r="AY688" s="66">
        <v>0</v>
      </c>
      <c r="AZ688" s="66">
        <v>0</v>
      </c>
      <c r="BA688" s="66">
        <v>0</v>
      </c>
      <c r="BB688" s="66">
        <v>0</v>
      </c>
      <c r="BC688" s="66">
        <v>0</v>
      </c>
      <c r="BD688" s="66">
        <v>0</v>
      </c>
      <c r="BE688" s="67">
        <v>0</v>
      </c>
      <c r="BF688" s="59">
        <f t="shared" si="147"/>
        <v>0</v>
      </c>
      <c r="BG688" s="59"/>
      <c r="BH688" s="59"/>
      <c r="BI688" s="60">
        <f t="shared" si="160"/>
        <v>0</v>
      </c>
      <c r="BJ688" s="59">
        <f t="shared" si="148"/>
        <v>0</v>
      </c>
      <c r="BK688" s="69">
        <f t="shared" si="149"/>
        <v>0</v>
      </c>
      <c r="BL688" s="69">
        <f t="shared" si="149"/>
        <v>0</v>
      </c>
      <c r="BM688" s="69">
        <f t="shared" si="150"/>
        <v>0</v>
      </c>
      <c r="BN688" s="69">
        <f t="shared" si="151"/>
        <v>0</v>
      </c>
      <c r="BO688" s="69">
        <f t="shared" si="152"/>
        <v>0</v>
      </c>
      <c r="BP688" s="69">
        <f t="shared" si="153"/>
        <v>0</v>
      </c>
      <c r="BQ688" s="69">
        <f t="shared" si="154"/>
        <v>0</v>
      </c>
      <c r="BR688" s="69">
        <f t="shared" si="155"/>
        <v>0</v>
      </c>
      <c r="BS688" s="69">
        <f t="shared" si="156"/>
        <v>0</v>
      </c>
      <c r="BT688" s="69">
        <f t="shared" si="157"/>
        <v>0</v>
      </c>
      <c r="BU688" s="69">
        <f t="shared" si="158"/>
        <v>0</v>
      </c>
      <c r="BV688" s="83">
        <f t="shared" si="146"/>
        <v>0</v>
      </c>
    </row>
    <row r="689" spans="1:74" x14ac:dyDescent="0.25">
      <c r="A689" s="91">
        <v>48</v>
      </c>
      <c r="B689" s="91">
        <v>0</v>
      </c>
      <c r="C689" s="91">
        <v>507108</v>
      </c>
      <c r="D689" s="91">
        <v>506001</v>
      </c>
      <c r="E689" s="63" t="s">
        <v>788</v>
      </c>
      <c r="F689" s="91" t="s">
        <v>789</v>
      </c>
      <c r="G689" s="56"/>
      <c r="H689" s="56"/>
      <c r="I689" s="98">
        <v>0</v>
      </c>
      <c r="J689" s="98">
        <v>0</v>
      </c>
      <c r="K689" s="65">
        <f t="shared" si="159"/>
        <v>0</v>
      </c>
      <c r="L689" s="94">
        <v>1828.3130000000001</v>
      </c>
      <c r="M689" s="94">
        <v>5742.3760000000002</v>
      </c>
      <c r="N689" s="94">
        <v>-1828.3130000000001</v>
      </c>
      <c r="O689" s="94">
        <v>-5742.3760000000002</v>
      </c>
      <c r="P689" s="94">
        <v>0</v>
      </c>
      <c r="Q689" s="94">
        <v>0</v>
      </c>
      <c r="R689" s="98">
        <v>0</v>
      </c>
      <c r="S689" s="98">
        <v>0</v>
      </c>
      <c r="T689" s="94">
        <v>4405.3590000000004</v>
      </c>
      <c r="U689" s="94">
        <v>9009.7479999999996</v>
      </c>
      <c r="V689" s="94">
        <v>-4405.3590000000004</v>
      </c>
      <c r="W689" s="94">
        <v>-9009.7479999999996</v>
      </c>
      <c r="X689" s="94">
        <v>0</v>
      </c>
      <c r="Y689" s="94">
        <v>0</v>
      </c>
      <c r="Z689" s="98">
        <v>0</v>
      </c>
      <c r="AA689" s="98">
        <v>0</v>
      </c>
      <c r="AB689" s="94">
        <v>347.28</v>
      </c>
      <c r="AC689" s="94">
        <v>352.16</v>
      </c>
      <c r="AD689" s="94">
        <v>-347.28</v>
      </c>
      <c r="AE689" s="94">
        <v>-352.16</v>
      </c>
      <c r="AF689" s="94">
        <v>0</v>
      </c>
      <c r="AG689" s="94">
        <v>0</v>
      </c>
      <c r="AH689" s="98">
        <v>0</v>
      </c>
      <c r="AI689" s="98">
        <v>0</v>
      </c>
      <c r="AJ689" s="94">
        <v>4952.08</v>
      </c>
      <c r="AK689" s="94">
        <v>9577.2440000000006</v>
      </c>
      <c r="AL689" s="94">
        <v>-4952.08</v>
      </c>
      <c r="AM689" s="94">
        <v>-9577.2440000000006</v>
      </c>
      <c r="AN689" s="94">
        <v>0</v>
      </c>
      <c r="AO689" s="94">
        <v>0</v>
      </c>
      <c r="AP689" s="94">
        <v>0</v>
      </c>
      <c r="AQ689" s="94">
        <v>0</v>
      </c>
      <c r="AR689" s="94">
        <v>220.27</v>
      </c>
      <c r="AS689" s="94">
        <v>450.49</v>
      </c>
      <c r="AT689" s="94">
        <v>-220.27</v>
      </c>
      <c r="AU689" s="94">
        <v>-450.49</v>
      </c>
      <c r="AV689" s="94">
        <v>0</v>
      </c>
      <c r="AW689" s="94">
        <v>0</v>
      </c>
      <c r="AX689" s="66">
        <v>0</v>
      </c>
      <c r="AY689" s="66">
        <v>0</v>
      </c>
      <c r="AZ689" s="66">
        <v>91.415649999999999</v>
      </c>
      <c r="BA689" s="66">
        <v>287.11880000000002</v>
      </c>
      <c r="BB689" s="66">
        <v>-91.415649999999999</v>
      </c>
      <c r="BC689" s="66">
        <v>-287.11880000000002</v>
      </c>
      <c r="BD689" s="66">
        <v>0</v>
      </c>
      <c r="BE689" s="67">
        <v>0</v>
      </c>
      <c r="BF689" s="59">
        <f t="shared" si="147"/>
        <v>0</v>
      </c>
      <c r="BG689" s="59"/>
      <c r="BH689" s="59"/>
      <c r="BI689" s="60">
        <f t="shared" si="160"/>
        <v>0</v>
      </c>
      <c r="BJ689" s="59">
        <f t="shared" si="148"/>
        <v>0</v>
      </c>
      <c r="BK689" s="69">
        <f t="shared" si="149"/>
        <v>0</v>
      </c>
      <c r="BL689" s="69">
        <f t="shared" si="149"/>
        <v>0</v>
      </c>
      <c r="BM689" s="69">
        <f t="shared" si="150"/>
        <v>0</v>
      </c>
      <c r="BN689" s="69">
        <f t="shared" si="151"/>
        <v>0</v>
      </c>
      <c r="BO689" s="69">
        <f t="shared" si="152"/>
        <v>0</v>
      </c>
      <c r="BP689" s="69">
        <f t="shared" si="153"/>
        <v>0</v>
      </c>
      <c r="BQ689" s="69">
        <f t="shared" si="154"/>
        <v>0</v>
      </c>
      <c r="BR689" s="69">
        <f t="shared" si="155"/>
        <v>0</v>
      </c>
      <c r="BS689" s="69">
        <f t="shared" si="156"/>
        <v>0</v>
      </c>
      <c r="BT689" s="69">
        <f t="shared" si="157"/>
        <v>0</v>
      </c>
      <c r="BU689" s="69">
        <f t="shared" si="158"/>
        <v>0</v>
      </c>
      <c r="BV689" s="83">
        <f t="shared" si="146"/>
        <v>0</v>
      </c>
    </row>
    <row r="690" spans="1:74" x14ac:dyDescent="0.25">
      <c r="A690" s="91">
        <v>48</v>
      </c>
      <c r="B690" s="91">
        <v>0</v>
      </c>
      <c r="C690" s="91">
        <v>505028</v>
      </c>
      <c r="D690" s="91">
        <v>480401</v>
      </c>
      <c r="E690" s="63" t="s">
        <v>782</v>
      </c>
      <c r="F690" s="91" t="s">
        <v>790</v>
      </c>
      <c r="G690" s="56"/>
      <c r="H690" s="56"/>
      <c r="I690" s="98">
        <v>0</v>
      </c>
      <c r="J690" s="98">
        <v>0</v>
      </c>
      <c r="K690" s="65">
        <f t="shared" si="159"/>
        <v>0</v>
      </c>
      <c r="L690" s="94">
        <v>13.295999999999999</v>
      </c>
      <c r="M690" s="94">
        <v>3.3</v>
      </c>
      <c r="N690" s="94">
        <v>-13.295999999999999</v>
      </c>
      <c r="O690" s="94">
        <v>-3.3</v>
      </c>
      <c r="P690" s="94">
        <v>0</v>
      </c>
      <c r="Q690" s="94">
        <v>0</v>
      </c>
      <c r="R690" s="98">
        <v>0</v>
      </c>
      <c r="S690" s="98">
        <v>0</v>
      </c>
      <c r="T690" s="94">
        <v>17.718</v>
      </c>
      <c r="U690" s="94">
        <v>7.1820000000000004</v>
      </c>
      <c r="V690" s="94">
        <v>-17.718</v>
      </c>
      <c r="W690" s="94">
        <v>-7.1820000000000004</v>
      </c>
      <c r="X690" s="94">
        <v>0</v>
      </c>
      <c r="Y690" s="94">
        <v>0</v>
      </c>
      <c r="Z690" s="98">
        <v>0</v>
      </c>
      <c r="AA690" s="98">
        <v>0</v>
      </c>
      <c r="AB690" s="94">
        <v>0</v>
      </c>
      <c r="AC690" s="94">
        <v>0</v>
      </c>
      <c r="AD690" s="94">
        <v>0</v>
      </c>
      <c r="AE690" s="94">
        <v>0</v>
      </c>
      <c r="AF690" s="94">
        <v>0</v>
      </c>
      <c r="AG690" s="94">
        <v>0</v>
      </c>
      <c r="AH690" s="98">
        <v>0</v>
      </c>
      <c r="AI690" s="98">
        <v>0</v>
      </c>
      <c r="AJ690" s="94">
        <v>42.808</v>
      </c>
      <c r="AK690" s="94">
        <v>20.832000000000001</v>
      </c>
      <c r="AL690" s="94">
        <v>-42.808</v>
      </c>
      <c r="AM690" s="94">
        <v>-20.832000000000001</v>
      </c>
      <c r="AN690" s="94">
        <v>0</v>
      </c>
      <c r="AO690" s="94">
        <v>0</v>
      </c>
      <c r="AP690" s="94">
        <v>0</v>
      </c>
      <c r="AQ690" s="94">
        <v>0</v>
      </c>
      <c r="AR690" s="94">
        <v>0.59</v>
      </c>
      <c r="AS690" s="94">
        <v>0.24</v>
      </c>
      <c r="AT690" s="94">
        <v>-0.59</v>
      </c>
      <c r="AU690" s="94">
        <v>-0.24</v>
      </c>
      <c r="AV690" s="94">
        <v>0</v>
      </c>
      <c r="AW690" s="94">
        <v>0</v>
      </c>
      <c r="AX690" s="66">
        <v>0</v>
      </c>
      <c r="AY690" s="66">
        <v>0</v>
      </c>
      <c r="AZ690" s="66">
        <v>0.44319999999999998</v>
      </c>
      <c r="BA690" s="66">
        <v>0.11</v>
      </c>
      <c r="BB690" s="66">
        <v>-0.44319999999999998</v>
      </c>
      <c r="BC690" s="66">
        <v>-0.11</v>
      </c>
      <c r="BD690" s="66">
        <v>0</v>
      </c>
      <c r="BE690" s="67">
        <v>0</v>
      </c>
      <c r="BF690" s="59">
        <f t="shared" si="147"/>
        <v>0</v>
      </c>
      <c r="BG690" s="59"/>
      <c r="BH690" s="59"/>
      <c r="BI690" s="60">
        <f t="shared" si="160"/>
        <v>0</v>
      </c>
      <c r="BJ690" s="59">
        <f t="shared" si="148"/>
        <v>0</v>
      </c>
      <c r="BK690" s="69">
        <f t="shared" si="149"/>
        <v>0</v>
      </c>
      <c r="BL690" s="69">
        <f t="shared" si="149"/>
        <v>0</v>
      </c>
      <c r="BM690" s="69">
        <f t="shared" si="150"/>
        <v>0</v>
      </c>
      <c r="BN690" s="69">
        <f t="shared" si="151"/>
        <v>0</v>
      </c>
      <c r="BO690" s="69">
        <f t="shared" si="152"/>
        <v>0</v>
      </c>
      <c r="BP690" s="69">
        <f t="shared" si="153"/>
        <v>0</v>
      </c>
      <c r="BQ690" s="69">
        <f t="shared" si="154"/>
        <v>0</v>
      </c>
      <c r="BR690" s="69">
        <f t="shared" si="155"/>
        <v>0</v>
      </c>
      <c r="BS690" s="69">
        <f t="shared" si="156"/>
        <v>0</v>
      </c>
      <c r="BT690" s="69">
        <f t="shared" si="157"/>
        <v>0</v>
      </c>
      <c r="BU690" s="69">
        <f t="shared" si="158"/>
        <v>0</v>
      </c>
      <c r="BV690" s="83">
        <f t="shared" si="146"/>
        <v>0</v>
      </c>
    </row>
    <row r="691" spans="1:74" x14ac:dyDescent="0.25">
      <c r="A691" s="91">
        <v>48</v>
      </c>
      <c r="B691" s="91">
        <v>0</v>
      </c>
      <c r="C691" s="91">
        <v>497004</v>
      </c>
      <c r="D691" s="91">
        <v>496900</v>
      </c>
      <c r="E691" s="63" t="s">
        <v>791</v>
      </c>
      <c r="F691" s="91" t="s">
        <v>792</v>
      </c>
      <c r="G691" s="56"/>
      <c r="H691" s="56"/>
      <c r="I691" s="98">
        <v>0</v>
      </c>
      <c r="J691" s="98">
        <v>0</v>
      </c>
      <c r="K691" s="65">
        <f t="shared" si="159"/>
        <v>0</v>
      </c>
      <c r="L691" s="94">
        <v>0</v>
      </c>
      <c r="M691" s="94">
        <v>0</v>
      </c>
      <c r="N691" s="94">
        <v>0</v>
      </c>
      <c r="O691" s="94">
        <v>0</v>
      </c>
      <c r="P691" s="94">
        <v>0</v>
      </c>
      <c r="Q691" s="94">
        <v>0</v>
      </c>
      <c r="R691" s="98">
        <v>0</v>
      </c>
      <c r="S691" s="98">
        <v>0</v>
      </c>
      <c r="T691" s="94">
        <v>0</v>
      </c>
      <c r="U691" s="94">
        <v>0</v>
      </c>
      <c r="V691" s="94">
        <v>0</v>
      </c>
      <c r="W691" s="94">
        <v>0</v>
      </c>
      <c r="X691" s="94">
        <v>0</v>
      </c>
      <c r="Y691" s="94">
        <v>0</v>
      </c>
      <c r="Z691" s="98">
        <v>0</v>
      </c>
      <c r="AA691" s="98">
        <v>0</v>
      </c>
      <c r="AB691" s="94">
        <v>0</v>
      </c>
      <c r="AC691" s="94">
        <v>0</v>
      </c>
      <c r="AD691" s="94">
        <v>0</v>
      </c>
      <c r="AE691" s="94">
        <v>0</v>
      </c>
      <c r="AF691" s="94">
        <v>0</v>
      </c>
      <c r="AG691" s="94">
        <v>0</v>
      </c>
      <c r="AH691" s="98">
        <v>0</v>
      </c>
      <c r="AI691" s="98">
        <v>0</v>
      </c>
      <c r="AJ691" s="94">
        <v>0</v>
      </c>
      <c r="AK691" s="94">
        <v>0</v>
      </c>
      <c r="AL691" s="94">
        <v>0</v>
      </c>
      <c r="AM691" s="94">
        <v>0</v>
      </c>
      <c r="AN691" s="94">
        <v>0</v>
      </c>
      <c r="AO691" s="94">
        <v>0</v>
      </c>
      <c r="AP691" s="94">
        <v>0</v>
      </c>
      <c r="AQ691" s="94">
        <v>0</v>
      </c>
      <c r="AR691" s="94">
        <v>0</v>
      </c>
      <c r="AS691" s="94">
        <v>0</v>
      </c>
      <c r="AT691" s="94">
        <v>0</v>
      </c>
      <c r="AU691" s="94">
        <v>0</v>
      </c>
      <c r="AV691" s="94">
        <v>0</v>
      </c>
      <c r="AW691" s="94">
        <v>0</v>
      </c>
      <c r="AX691" s="66">
        <v>0</v>
      </c>
      <c r="AY691" s="66">
        <v>0</v>
      </c>
      <c r="AZ691" s="66">
        <v>0</v>
      </c>
      <c r="BA691" s="66">
        <v>0</v>
      </c>
      <c r="BB691" s="66">
        <v>0</v>
      </c>
      <c r="BC691" s="66">
        <v>0</v>
      </c>
      <c r="BD691" s="66">
        <v>0</v>
      </c>
      <c r="BE691" s="67">
        <v>0</v>
      </c>
      <c r="BF691" s="59">
        <f t="shared" si="147"/>
        <v>0</v>
      </c>
      <c r="BG691" s="59"/>
      <c r="BH691" s="59"/>
      <c r="BI691" s="60">
        <f t="shared" si="160"/>
        <v>0</v>
      </c>
      <c r="BJ691" s="59">
        <f t="shared" si="148"/>
        <v>0</v>
      </c>
      <c r="BK691" s="69">
        <f t="shared" si="149"/>
        <v>0</v>
      </c>
      <c r="BL691" s="69">
        <f t="shared" si="149"/>
        <v>0</v>
      </c>
      <c r="BM691" s="69">
        <f t="shared" si="150"/>
        <v>0</v>
      </c>
      <c r="BN691" s="69">
        <f t="shared" si="151"/>
        <v>0</v>
      </c>
      <c r="BO691" s="69">
        <f t="shared" si="152"/>
        <v>0</v>
      </c>
      <c r="BP691" s="69">
        <f t="shared" si="153"/>
        <v>0</v>
      </c>
      <c r="BQ691" s="69">
        <f t="shared" si="154"/>
        <v>0</v>
      </c>
      <c r="BR691" s="69">
        <f t="shared" si="155"/>
        <v>0</v>
      </c>
      <c r="BS691" s="69">
        <f t="shared" si="156"/>
        <v>0</v>
      </c>
      <c r="BT691" s="69">
        <f t="shared" si="157"/>
        <v>0</v>
      </c>
      <c r="BU691" s="69">
        <f t="shared" si="158"/>
        <v>0</v>
      </c>
      <c r="BV691" s="83">
        <f t="shared" si="146"/>
        <v>0</v>
      </c>
    </row>
    <row r="692" spans="1:74" x14ac:dyDescent="0.25">
      <c r="A692" s="91">
        <v>48</v>
      </c>
      <c r="B692" s="91">
        <v>0</v>
      </c>
      <c r="C692" s="91">
        <v>496900</v>
      </c>
      <c r="D692" s="91">
        <v>497508</v>
      </c>
      <c r="E692" s="63" t="s">
        <v>792</v>
      </c>
      <c r="F692" s="91" t="s">
        <v>793</v>
      </c>
      <c r="G692" s="56"/>
      <c r="H692" s="56"/>
      <c r="I692" s="98">
        <v>0</v>
      </c>
      <c r="J692" s="98">
        <v>0</v>
      </c>
      <c r="K692" s="65">
        <f t="shared" si="159"/>
        <v>0</v>
      </c>
      <c r="L692" s="94">
        <v>5059.0590000000002</v>
      </c>
      <c r="M692" s="94">
        <v>4816.4620000000004</v>
      </c>
      <c r="N692" s="94">
        <v>-5059.0590000000002</v>
      </c>
      <c r="O692" s="94">
        <v>-4816.4620000000004</v>
      </c>
      <c r="P692" s="94">
        <v>0</v>
      </c>
      <c r="Q692" s="94">
        <v>0</v>
      </c>
      <c r="R692" s="98">
        <v>0</v>
      </c>
      <c r="S692" s="98">
        <v>0</v>
      </c>
      <c r="T692" s="94">
        <v>7380.0140000000001</v>
      </c>
      <c r="U692" s="94">
        <v>5441.357</v>
      </c>
      <c r="V692" s="94">
        <v>-7380.0140000000001</v>
      </c>
      <c r="W692" s="94">
        <v>-5441.357</v>
      </c>
      <c r="X692" s="94">
        <v>0</v>
      </c>
      <c r="Y692" s="94">
        <v>0</v>
      </c>
      <c r="Z692" s="98">
        <v>0</v>
      </c>
      <c r="AA692" s="98">
        <v>0</v>
      </c>
      <c r="AB692" s="94">
        <v>0</v>
      </c>
      <c r="AC692" s="94">
        <v>0</v>
      </c>
      <c r="AD692" s="94">
        <v>0</v>
      </c>
      <c r="AE692" s="94">
        <v>0</v>
      </c>
      <c r="AF692" s="94">
        <v>0</v>
      </c>
      <c r="AG692" s="94">
        <v>0</v>
      </c>
      <c r="AH692" s="98">
        <v>0</v>
      </c>
      <c r="AI692" s="98">
        <v>0</v>
      </c>
      <c r="AJ692" s="94">
        <v>7380.0140000000001</v>
      </c>
      <c r="AK692" s="94">
        <v>5441.357</v>
      </c>
      <c r="AL692" s="94">
        <v>-7380.0140000000001</v>
      </c>
      <c r="AM692" s="94">
        <v>-5441.357</v>
      </c>
      <c r="AN692" s="94">
        <v>0</v>
      </c>
      <c r="AO692" s="94">
        <v>0</v>
      </c>
      <c r="AP692" s="94">
        <v>0</v>
      </c>
      <c r="AQ692" s="94">
        <v>0</v>
      </c>
      <c r="AR692" s="94">
        <v>388.42</v>
      </c>
      <c r="AS692" s="94">
        <v>286.39</v>
      </c>
      <c r="AT692" s="94">
        <v>-388.42</v>
      </c>
      <c r="AU692" s="94">
        <v>-286.39</v>
      </c>
      <c r="AV692" s="94">
        <v>0</v>
      </c>
      <c r="AW692" s="94">
        <v>0</v>
      </c>
      <c r="AX692" s="66">
        <v>0</v>
      </c>
      <c r="AY692" s="66">
        <v>0</v>
      </c>
      <c r="AZ692" s="66">
        <v>266.26626315789474</v>
      </c>
      <c r="BA692" s="66">
        <v>253.49800000000002</v>
      </c>
      <c r="BB692" s="66">
        <v>-266.26626315789474</v>
      </c>
      <c r="BC692" s="66">
        <v>-253.49800000000002</v>
      </c>
      <c r="BD692" s="66">
        <v>0</v>
      </c>
      <c r="BE692" s="67">
        <v>0</v>
      </c>
      <c r="BF692" s="59">
        <f t="shared" si="147"/>
        <v>0</v>
      </c>
      <c r="BG692" s="59"/>
      <c r="BH692" s="59"/>
      <c r="BI692" s="60">
        <f t="shared" si="160"/>
        <v>0</v>
      </c>
      <c r="BJ692" s="59">
        <f t="shared" si="148"/>
        <v>0</v>
      </c>
      <c r="BK692" s="69">
        <f t="shared" si="149"/>
        <v>0</v>
      </c>
      <c r="BL692" s="69">
        <f t="shared" si="149"/>
        <v>0</v>
      </c>
      <c r="BM692" s="69">
        <f t="shared" si="150"/>
        <v>0</v>
      </c>
      <c r="BN692" s="69">
        <f t="shared" si="151"/>
        <v>0</v>
      </c>
      <c r="BO692" s="69">
        <f t="shared" si="152"/>
        <v>0</v>
      </c>
      <c r="BP692" s="69">
        <f t="shared" si="153"/>
        <v>0</v>
      </c>
      <c r="BQ692" s="69">
        <f t="shared" si="154"/>
        <v>0</v>
      </c>
      <c r="BR692" s="69">
        <f t="shared" si="155"/>
        <v>0</v>
      </c>
      <c r="BS692" s="69">
        <f t="shared" si="156"/>
        <v>0</v>
      </c>
      <c r="BT692" s="69">
        <f t="shared" si="157"/>
        <v>0</v>
      </c>
      <c r="BU692" s="69">
        <f t="shared" si="158"/>
        <v>0</v>
      </c>
      <c r="BV692" s="83">
        <f t="shared" si="146"/>
        <v>0</v>
      </c>
    </row>
    <row r="693" spans="1:74" x14ac:dyDescent="0.25">
      <c r="A693" s="91">
        <v>48</v>
      </c>
      <c r="B693" s="91">
        <v>0</v>
      </c>
      <c r="C693" s="91">
        <v>505102</v>
      </c>
      <c r="D693" s="91">
        <v>505403</v>
      </c>
      <c r="E693" s="63" t="s">
        <v>794</v>
      </c>
      <c r="F693" s="91" t="s">
        <v>795</v>
      </c>
      <c r="G693" s="56"/>
      <c r="H693" s="56"/>
      <c r="I693" s="98">
        <v>0</v>
      </c>
      <c r="J693" s="98">
        <v>0</v>
      </c>
      <c r="K693" s="65">
        <f t="shared" si="159"/>
        <v>0</v>
      </c>
      <c r="L693" s="94">
        <v>131.66399999999999</v>
      </c>
      <c r="M693" s="94">
        <v>0.224</v>
      </c>
      <c r="N693" s="94">
        <v>-131.66399999999999</v>
      </c>
      <c r="O693" s="94">
        <v>-0.224</v>
      </c>
      <c r="P693" s="94">
        <v>0</v>
      </c>
      <c r="Q693" s="94">
        <v>0</v>
      </c>
      <c r="R693" s="98">
        <v>0</v>
      </c>
      <c r="S693" s="98">
        <v>0</v>
      </c>
      <c r="T693" s="94">
        <v>199.63800000000001</v>
      </c>
      <c r="U693" s="94">
        <v>1.1080000000000001</v>
      </c>
      <c r="V693" s="94">
        <v>-199.63800000000001</v>
      </c>
      <c r="W693" s="94">
        <v>-1.1080000000000001</v>
      </c>
      <c r="X693" s="94">
        <v>0</v>
      </c>
      <c r="Y693" s="94">
        <v>0</v>
      </c>
      <c r="Z693" s="98">
        <v>0</v>
      </c>
      <c r="AA693" s="98">
        <v>0</v>
      </c>
      <c r="AB693" s="94">
        <v>0</v>
      </c>
      <c r="AC693" s="94">
        <v>0</v>
      </c>
      <c r="AD693" s="94">
        <v>0</v>
      </c>
      <c r="AE693" s="94">
        <v>0</v>
      </c>
      <c r="AF693" s="94">
        <v>0</v>
      </c>
      <c r="AG693" s="94">
        <v>0</v>
      </c>
      <c r="AH693" s="98">
        <v>0</v>
      </c>
      <c r="AI693" s="98">
        <v>0</v>
      </c>
      <c r="AJ693" s="94">
        <v>520.33399999999995</v>
      </c>
      <c r="AK693" s="94">
        <v>76.39</v>
      </c>
      <c r="AL693" s="94">
        <v>-520.33399999999995</v>
      </c>
      <c r="AM693" s="94">
        <v>-76.39</v>
      </c>
      <c r="AN693" s="94">
        <v>0</v>
      </c>
      <c r="AO693" s="94">
        <v>0</v>
      </c>
      <c r="AP693" s="94">
        <v>0</v>
      </c>
      <c r="AQ693" s="94">
        <v>0</v>
      </c>
      <c r="AR693" s="94">
        <v>6.65</v>
      </c>
      <c r="AS693" s="94">
        <v>0.04</v>
      </c>
      <c r="AT693" s="94">
        <v>-6.65</v>
      </c>
      <c r="AU693" s="94">
        <v>-0.04</v>
      </c>
      <c r="AV693" s="94">
        <v>0</v>
      </c>
      <c r="AW693" s="94">
        <v>0</v>
      </c>
      <c r="AX693" s="66">
        <v>0</v>
      </c>
      <c r="AY693" s="66">
        <v>0</v>
      </c>
      <c r="AZ693" s="66">
        <v>4.3887999999999998</v>
      </c>
      <c r="BA693" s="66">
        <v>7.4666666666666666E-3</v>
      </c>
      <c r="BB693" s="66">
        <v>-4.3887999999999998</v>
      </c>
      <c r="BC693" s="66">
        <v>-7.4666666666666666E-3</v>
      </c>
      <c r="BD693" s="66">
        <v>0</v>
      </c>
      <c r="BE693" s="67">
        <v>0</v>
      </c>
      <c r="BF693" s="59">
        <f t="shared" si="147"/>
        <v>0</v>
      </c>
      <c r="BG693" s="59"/>
      <c r="BH693" s="59"/>
      <c r="BI693" s="60">
        <f t="shared" si="160"/>
        <v>0</v>
      </c>
      <c r="BJ693" s="59">
        <f t="shared" si="148"/>
        <v>0</v>
      </c>
      <c r="BK693" s="69">
        <f t="shared" si="149"/>
        <v>0</v>
      </c>
      <c r="BL693" s="69">
        <f t="shared" si="149"/>
        <v>0</v>
      </c>
      <c r="BM693" s="69">
        <f t="shared" si="150"/>
        <v>0</v>
      </c>
      <c r="BN693" s="69">
        <f t="shared" si="151"/>
        <v>0</v>
      </c>
      <c r="BO693" s="69">
        <f t="shared" si="152"/>
        <v>0</v>
      </c>
      <c r="BP693" s="69">
        <f t="shared" si="153"/>
        <v>0</v>
      </c>
      <c r="BQ693" s="69">
        <f t="shared" si="154"/>
        <v>0</v>
      </c>
      <c r="BR693" s="69">
        <f t="shared" si="155"/>
        <v>0</v>
      </c>
      <c r="BS693" s="69">
        <f t="shared" si="156"/>
        <v>0</v>
      </c>
      <c r="BT693" s="69">
        <f t="shared" si="157"/>
        <v>0</v>
      </c>
      <c r="BU693" s="69">
        <f t="shared" si="158"/>
        <v>0</v>
      </c>
      <c r="BV693" s="83">
        <f t="shared" si="146"/>
        <v>0</v>
      </c>
    </row>
    <row r="694" spans="1:74" x14ac:dyDescent="0.25">
      <c r="A694" s="91">
        <v>48</v>
      </c>
      <c r="B694" s="91">
        <v>0</v>
      </c>
      <c r="C694" s="91">
        <v>505032</v>
      </c>
      <c r="D694" s="91">
        <v>508505</v>
      </c>
      <c r="E694" s="63" t="s">
        <v>784</v>
      </c>
      <c r="F694" s="91" t="s">
        <v>783</v>
      </c>
      <c r="G694" s="56"/>
      <c r="H694" s="56"/>
      <c r="I694" s="98">
        <v>0</v>
      </c>
      <c r="J694" s="98">
        <v>0</v>
      </c>
      <c r="K694" s="65">
        <f t="shared" si="159"/>
        <v>0</v>
      </c>
      <c r="L694" s="94">
        <v>0</v>
      </c>
      <c r="M694" s="94">
        <v>0.224</v>
      </c>
      <c r="N694" s="94">
        <v>0</v>
      </c>
      <c r="O694" s="94">
        <v>-0.224</v>
      </c>
      <c r="P694" s="94">
        <v>0</v>
      </c>
      <c r="Q694" s="94">
        <v>0</v>
      </c>
      <c r="R694" s="98">
        <v>0</v>
      </c>
      <c r="S694" s="98">
        <v>0</v>
      </c>
      <c r="T694" s="94">
        <v>0</v>
      </c>
      <c r="U694" s="94">
        <v>1.1080000000000001</v>
      </c>
      <c r="V694" s="94">
        <v>0</v>
      </c>
      <c r="W694" s="94">
        <v>-1.1080000000000001</v>
      </c>
      <c r="X694" s="94">
        <v>0</v>
      </c>
      <c r="Y694" s="94">
        <v>0</v>
      </c>
      <c r="Z694" s="98">
        <v>0</v>
      </c>
      <c r="AA694" s="98">
        <v>0</v>
      </c>
      <c r="AB694" s="94">
        <v>0</v>
      </c>
      <c r="AC694" s="94">
        <v>0</v>
      </c>
      <c r="AD694" s="94">
        <v>0</v>
      </c>
      <c r="AE694" s="94">
        <v>0</v>
      </c>
      <c r="AF694" s="94">
        <v>0</v>
      </c>
      <c r="AG694" s="94">
        <v>0</v>
      </c>
      <c r="AH694" s="98">
        <v>0</v>
      </c>
      <c r="AI694" s="98">
        <v>0</v>
      </c>
      <c r="AJ694" s="94">
        <v>13.202</v>
      </c>
      <c r="AK694" s="94">
        <v>12.004</v>
      </c>
      <c r="AL694" s="94">
        <v>-13.202</v>
      </c>
      <c r="AM694" s="94">
        <v>-12.004</v>
      </c>
      <c r="AN694" s="94">
        <v>0</v>
      </c>
      <c r="AO694" s="94">
        <v>0</v>
      </c>
      <c r="AP694" s="94">
        <v>0</v>
      </c>
      <c r="AQ694" s="94">
        <v>0</v>
      </c>
      <c r="AR694" s="94">
        <v>0</v>
      </c>
      <c r="AS694" s="94">
        <v>0.55000000000000004</v>
      </c>
      <c r="AT694" s="94">
        <v>0</v>
      </c>
      <c r="AU694" s="94">
        <v>-0.55000000000000004</v>
      </c>
      <c r="AV694" s="94">
        <v>0</v>
      </c>
      <c r="AW694" s="94">
        <v>0</v>
      </c>
      <c r="AX694" s="66">
        <v>0</v>
      </c>
      <c r="AY694" s="66">
        <v>0</v>
      </c>
      <c r="AZ694" s="66">
        <v>0</v>
      </c>
      <c r="BA694" s="66">
        <v>0.112</v>
      </c>
      <c r="BB694" s="66">
        <v>0</v>
      </c>
      <c r="BC694" s="66">
        <v>-0.112</v>
      </c>
      <c r="BD694" s="66">
        <v>0</v>
      </c>
      <c r="BE694" s="67">
        <v>0</v>
      </c>
      <c r="BF694" s="59">
        <f t="shared" si="147"/>
        <v>0</v>
      </c>
      <c r="BG694" s="59"/>
      <c r="BH694" s="59"/>
      <c r="BI694" s="60">
        <f t="shared" si="160"/>
        <v>0</v>
      </c>
      <c r="BJ694" s="59">
        <f t="shared" si="148"/>
        <v>0</v>
      </c>
      <c r="BK694" s="69">
        <f t="shared" si="149"/>
        <v>0</v>
      </c>
      <c r="BL694" s="69">
        <f t="shared" si="149"/>
        <v>0</v>
      </c>
      <c r="BM694" s="69">
        <f t="shared" si="150"/>
        <v>0</v>
      </c>
      <c r="BN694" s="69">
        <f t="shared" si="151"/>
        <v>0</v>
      </c>
      <c r="BO694" s="69">
        <f t="shared" si="152"/>
        <v>0</v>
      </c>
      <c r="BP694" s="69">
        <f t="shared" si="153"/>
        <v>0</v>
      </c>
      <c r="BQ694" s="69">
        <f t="shared" si="154"/>
        <v>0</v>
      </c>
      <c r="BR694" s="69">
        <f t="shared" si="155"/>
        <v>0</v>
      </c>
      <c r="BS694" s="69">
        <f t="shared" si="156"/>
        <v>0</v>
      </c>
      <c r="BT694" s="69">
        <f t="shared" si="157"/>
        <v>0</v>
      </c>
      <c r="BU694" s="69">
        <f t="shared" si="158"/>
        <v>0</v>
      </c>
      <c r="BV694" s="83">
        <f t="shared" si="146"/>
        <v>0</v>
      </c>
    </row>
    <row r="695" spans="1:74" x14ac:dyDescent="0.25">
      <c r="A695" s="91">
        <v>48</v>
      </c>
      <c r="B695" s="91">
        <v>0</v>
      </c>
      <c r="C695" s="91">
        <v>506001</v>
      </c>
      <c r="D695" s="91">
        <v>496900</v>
      </c>
      <c r="E695" s="63" t="s">
        <v>789</v>
      </c>
      <c r="F695" s="91" t="s">
        <v>792</v>
      </c>
      <c r="G695" s="56"/>
      <c r="H695" s="56"/>
      <c r="I695" s="98">
        <v>0</v>
      </c>
      <c r="J695" s="98">
        <v>0</v>
      </c>
      <c r="K695" s="65">
        <f t="shared" si="159"/>
        <v>0</v>
      </c>
      <c r="L695" s="94">
        <v>5894.192</v>
      </c>
      <c r="M695" s="94">
        <v>6559.8289999999997</v>
      </c>
      <c r="N695" s="94">
        <v>-5894.192</v>
      </c>
      <c r="O695" s="94">
        <v>-6559.8289999999997</v>
      </c>
      <c r="P695" s="94">
        <v>0</v>
      </c>
      <c r="Q695" s="94">
        <v>0</v>
      </c>
      <c r="R695" s="98">
        <v>0</v>
      </c>
      <c r="S695" s="98">
        <v>0</v>
      </c>
      <c r="T695" s="94">
        <v>8587.4959999999992</v>
      </c>
      <c r="U695" s="94">
        <v>7549.84</v>
      </c>
      <c r="V695" s="94">
        <v>-8587.4959999999992</v>
      </c>
      <c r="W695" s="94">
        <v>-7549.84</v>
      </c>
      <c r="X695" s="94">
        <v>0</v>
      </c>
      <c r="Y695" s="94">
        <v>0</v>
      </c>
      <c r="Z695" s="98">
        <v>0</v>
      </c>
      <c r="AA695" s="98">
        <v>0</v>
      </c>
      <c r="AB695" s="94">
        <v>0</v>
      </c>
      <c r="AC695" s="94">
        <v>0</v>
      </c>
      <c r="AD695" s="94">
        <v>0</v>
      </c>
      <c r="AE695" s="94">
        <v>0</v>
      </c>
      <c r="AF695" s="94">
        <v>0</v>
      </c>
      <c r="AG695" s="94">
        <v>0</v>
      </c>
      <c r="AH695" s="98">
        <v>0</v>
      </c>
      <c r="AI695" s="98">
        <v>0</v>
      </c>
      <c r="AJ695" s="94">
        <v>8676.4429999999993</v>
      </c>
      <c r="AK695" s="94">
        <v>7619.3630000000003</v>
      </c>
      <c r="AL695" s="94">
        <v>-8676.4429999999993</v>
      </c>
      <c r="AM695" s="94">
        <v>-7619.3630000000003</v>
      </c>
      <c r="AN695" s="94">
        <v>0</v>
      </c>
      <c r="AO695" s="94">
        <v>0</v>
      </c>
      <c r="AP695" s="94">
        <v>0</v>
      </c>
      <c r="AQ695" s="94">
        <v>0</v>
      </c>
      <c r="AR695" s="94">
        <v>343.5</v>
      </c>
      <c r="AS695" s="94">
        <v>301.99</v>
      </c>
      <c r="AT695" s="94">
        <v>-343.5</v>
      </c>
      <c r="AU695" s="94">
        <v>-301.99</v>
      </c>
      <c r="AV695" s="94">
        <v>0</v>
      </c>
      <c r="AW695" s="94">
        <v>0</v>
      </c>
      <c r="AX695" s="66">
        <v>0</v>
      </c>
      <c r="AY695" s="66">
        <v>0</v>
      </c>
      <c r="AZ695" s="66">
        <v>235.76768000000001</v>
      </c>
      <c r="BA695" s="66">
        <v>262.39315999999997</v>
      </c>
      <c r="BB695" s="66">
        <v>-235.76768000000001</v>
      </c>
      <c r="BC695" s="66">
        <v>-262.39315999999997</v>
      </c>
      <c r="BD695" s="66">
        <v>0</v>
      </c>
      <c r="BE695" s="67">
        <v>0</v>
      </c>
      <c r="BF695" s="59">
        <f t="shared" si="147"/>
        <v>0</v>
      </c>
      <c r="BG695" s="59"/>
      <c r="BH695" s="59"/>
      <c r="BI695" s="60">
        <f t="shared" si="160"/>
        <v>0</v>
      </c>
      <c r="BJ695" s="59">
        <f t="shared" si="148"/>
        <v>0</v>
      </c>
      <c r="BK695" s="69">
        <f t="shared" si="149"/>
        <v>0</v>
      </c>
      <c r="BL695" s="69">
        <f t="shared" si="149"/>
        <v>0</v>
      </c>
      <c r="BM695" s="69">
        <f t="shared" si="150"/>
        <v>0</v>
      </c>
      <c r="BN695" s="69">
        <f t="shared" si="151"/>
        <v>0</v>
      </c>
      <c r="BO695" s="69">
        <f t="shared" si="152"/>
        <v>0</v>
      </c>
      <c r="BP695" s="69">
        <f t="shared" si="153"/>
        <v>0</v>
      </c>
      <c r="BQ695" s="69">
        <f t="shared" si="154"/>
        <v>0</v>
      </c>
      <c r="BR695" s="69">
        <f t="shared" si="155"/>
        <v>0</v>
      </c>
      <c r="BS695" s="69">
        <f t="shared" si="156"/>
        <v>0</v>
      </c>
      <c r="BT695" s="69">
        <f t="shared" si="157"/>
        <v>0</v>
      </c>
      <c r="BU695" s="69">
        <f t="shared" si="158"/>
        <v>0</v>
      </c>
      <c r="BV695" s="83">
        <f t="shared" si="146"/>
        <v>0</v>
      </c>
    </row>
    <row r="696" spans="1:74" ht="15" customHeight="1" x14ac:dyDescent="0.25">
      <c r="A696" s="91">
        <v>48</v>
      </c>
      <c r="B696" s="91">
        <v>0</v>
      </c>
      <c r="C696" s="91">
        <v>507502</v>
      </c>
      <c r="D696" s="91">
        <v>507606</v>
      </c>
      <c r="E696" s="119" t="s">
        <v>770</v>
      </c>
      <c r="F696" s="120" t="s">
        <v>776</v>
      </c>
      <c r="G696" s="56"/>
      <c r="H696" s="56"/>
      <c r="I696" s="98">
        <v>0</v>
      </c>
      <c r="J696" s="98">
        <v>0</v>
      </c>
      <c r="K696" s="65">
        <f t="shared" si="159"/>
        <v>0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8">
        <v>0</v>
      </c>
      <c r="S696" s="98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  <c r="Z696" s="98">
        <v>0</v>
      </c>
      <c r="AA696" s="98">
        <v>0</v>
      </c>
      <c r="AB696" s="94">
        <v>0</v>
      </c>
      <c r="AC696" s="94">
        <v>0</v>
      </c>
      <c r="AD696" s="94">
        <v>0</v>
      </c>
      <c r="AE696" s="94">
        <v>0</v>
      </c>
      <c r="AF696" s="94">
        <v>0</v>
      </c>
      <c r="AG696" s="94">
        <v>0</v>
      </c>
      <c r="AH696" s="98">
        <v>0</v>
      </c>
      <c r="AI696" s="98">
        <v>0</v>
      </c>
      <c r="AJ696" s="94">
        <v>0</v>
      </c>
      <c r="AK696" s="94">
        <v>0</v>
      </c>
      <c r="AL696" s="94">
        <v>0</v>
      </c>
      <c r="AM696" s="94">
        <v>0</v>
      </c>
      <c r="AN696" s="94">
        <v>0</v>
      </c>
      <c r="AO696" s="94">
        <v>0</v>
      </c>
      <c r="AP696" s="94">
        <v>0</v>
      </c>
      <c r="AQ696" s="94">
        <v>0</v>
      </c>
      <c r="AR696" s="94">
        <v>0</v>
      </c>
      <c r="AS696" s="94">
        <v>0</v>
      </c>
      <c r="AT696" s="94">
        <v>0</v>
      </c>
      <c r="AU696" s="94">
        <v>0</v>
      </c>
      <c r="AV696" s="94">
        <v>0</v>
      </c>
      <c r="AW696" s="94">
        <v>0</v>
      </c>
      <c r="AX696" s="66">
        <v>0</v>
      </c>
      <c r="AY696" s="66">
        <v>0</v>
      </c>
      <c r="AZ696" s="66">
        <v>0</v>
      </c>
      <c r="BA696" s="66">
        <v>0</v>
      </c>
      <c r="BB696" s="66">
        <v>0</v>
      </c>
      <c r="BC696" s="66">
        <v>0</v>
      </c>
      <c r="BD696" s="66">
        <v>0</v>
      </c>
      <c r="BE696" s="67">
        <v>0</v>
      </c>
      <c r="BF696" s="59">
        <f t="shared" si="147"/>
        <v>0</v>
      </c>
      <c r="BG696" s="59"/>
      <c r="BH696" s="59"/>
      <c r="BI696" s="60">
        <f t="shared" si="160"/>
        <v>0</v>
      </c>
      <c r="BJ696" s="59">
        <f t="shared" si="148"/>
        <v>0</v>
      </c>
      <c r="BK696" s="69">
        <f t="shared" si="149"/>
        <v>0</v>
      </c>
      <c r="BL696" s="69">
        <f t="shared" si="149"/>
        <v>0</v>
      </c>
      <c r="BM696" s="69">
        <f t="shared" si="150"/>
        <v>0</v>
      </c>
      <c r="BN696" s="69">
        <f t="shared" si="151"/>
        <v>0</v>
      </c>
      <c r="BO696" s="69">
        <f t="shared" si="152"/>
        <v>0</v>
      </c>
      <c r="BP696" s="69">
        <f t="shared" si="153"/>
        <v>0</v>
      </c>
      <c r="BQ696" s="69">
        <f t="shared" si="154"/>
        <v>0</v>
      </c>
      <c r="BR696" s="69">
        <f t="shared" si="155"/>
        <v>0</v>
      </c>
      <c r="BS696" s="69">
        <f t="shared" si="156"/>
        <v>0</v>
      </c>
      <c r="BT696" s="69">
        <f t="shared" si="157"/>
        <v>0</v>
      </c>
      <c r="BU696" s="69">
        <f t="shared" si="158"/>
        <v>0</v>
      </c>
      <c r="BV696" s="83">
        <f t="shared" si="146"/>
        <v>0</v>
      </c>
    </row>
    <row r="697" spans="1:74" x14ac:dyDescent="0.25">
      <c r="A697" s="91">
        <v>48</v>
      </c>
      <c r="B697" s="91">
        <v>0</v>
      </c>
      <c r="C697" s="91">
        <v>497508</v>
      </c>
      <c r="D697" s="91">
        <v>497601</v>
      </c>
      <c r="E697" s="63" t="s">
        <v>793</v>
      </c>
      <c r="F697" s="91" t="s">
        <v>774</v>
      </c>
      <c r="G697" s="56"/>
      <c r="H697" s="56"/>
      <c r="I697" s="98">
        <v>0</v>
      </c>
      <c r="J697" s="98">
        <v>0</v>
      </c>
      <c r="K697" s="65">
        <f t="shared" si="159"/>
        <v>0</v>
      </c>
      <c r="L697" s="94">
        <v>1543.797</v>
      </c>
      <c r="M697" s="94">
        <v>2311.9830000000002</v>
      </c>
      <c r="N697" s="94">
        <v>-1543.797</v>
      </c>
      <c r="O697" s="94">
        <v>-2311.9830000000002</v>
      </c>
      <c r="P697" s="94">
        <v>0</v>
      </c>
      <c r="Q697" s="94">
        <v>0</v>
      </c>
      <c r="R697" s="98">
        <v>0</v>
      </c>
      <c r="S697" s="98">
        <v>0</v>
      </c>
      <c r="T697" s="94">
        <v>2196.8870000000002</v>
      </c>
      <c r="U697" s="94">
        <v>2617.069</v>
      </c>
      <c r="V697" s="94">
        <v>-2196.8870000000002</v>
      </c>
      <c r="W697" s="94">
        <v>-2617.069</v>
      </c>
      <c r="X697" s="94">
        <v>0</v>
      </c>
      <c r="Y697" s="94">
        <v>0</v>
      </c>
      <c r="Z697" s="98">
        <v>0</v>
      </c>
      <c r="AA697" s="98">
        <v>0</v>
      </c>
      <c r="AB697" s="94">
        <v>0</v>
      </c>
      <c r="AC697" s="94">
        <v>0</v>
      </c>
      <c r="AD697" s="94">
        <v>0</v>
      </c>
      <c r="AE697" s="94">
        <v>0</v>
      </c>
      <c r="AF697" s="94">
        <v>0</v>
      </c>
      <c r="AG697" s="94">
        <v>0</v>
      </c>
      <c r="AH697" s="98">
        <v>0</v>
      </c>
      <c r="AI697" s="98">
        <v>0</v>
      </c>
      <c r="AJ697" s="94">
        <v>2198.9299999999998</v>
      </c>
      <c r="AK697" s="94">
        <v>2619.1120000000001</v>
      </c>
      <c r="AL697" s="94">
        <v>-2198.9299999999998</v>
      </c>
      <c r="AM697" s="94">
        <v>-2619.1120000000001</v>
      </c>
      <c r="AN697" s="94">
        <v>0</v>
      </c>
      <c r="AO697" s="94">
        <v>0</v>
      </c>
      <c r="AP697" s="94">
        <v>0</v>
      </c>
      <c r="AQ697" s="94">
        <v>0</v>
      </c>
      <c r="AR697" s="94">
        <v>244.1</v>
      </c>
      <c r="AS697" s="94">
        <v>290.79000000000002</v>
      </c>
      <c r="AT697" s="94">
        <v>-244.1</v>
      </c>
      <c r="AU697" s="94">
        <v>-290.79000000000002</v>
      </c>
      <c r="AV697" s="94">
        <v>0</v>
      </c>
      <c r="AW697" s="94">
        <v>0</v>
      </c>
      <c r="AX697" s="66">
        <v>0</v>
      </c>
      <c r="AY697" s="66">
        <v>0</v>
      </c>
      <c r="AZ697" s="66">
        <v>171.53300000000002</v>
      </c>
      <c r="BA697" s="66">
        <v>256.887</v>
      </c>
      <c r="BB697" s="66">
        <v>-171.53300000000002</v>
      </c>
      <c r="BC697" s="66">
        <v>-256.887</v>
      </c>
      <c r="BD697" s="66">
        <v>0</v>
      </c>
      <c r="BE697" s="67">
        <v>0</v>
      </c>
      <c r="BF697" s="59">
        <f t="shared" si="147"/>
        <v>0</v>
      </c>
      <c r="BG697" s="59"/>
      <c r="BH697" s="59"/>
      <c r="BI697" s="60">
        <f t="shared" si="160"/>
        <v>0</v>
      </c>
      <c r="BJ697" s="59">
        <f t="shared" si="148"/>
        <v>0</v>
      </c>
      <c r="BK697" s="69">
        <f t="shared" si="149"/>
        <v>0</v>
      </c>
      <c r="BL697" s="69">
        <f t="shared" si="149"/>
        <v>0</v>
      </c>
      <c r="BM697" s="69">
        <f t="shared" si="150"/>
        <v>0</v>
      </c>
      <c r="BN697" s="69">
        <f t="shared" si="151"/>
        <v>0</v>
      </c>
      <c r="BO697" s="69">
        <f t="shared" si="152"/>
        <v>0</v>
      </c>
      <c r="BP697" s="69">
        <f t="shared" si="153"/>
        <v>0</v>
      </c>
      <c r="BQ697" s="69">
        <f t="shared" si="154"/>
        <v>0</v>
      </c>
      <c r="BR697" s="69">
        <f t="shared" si="155"/>
        <v>0</v>
      </c>
      <c r="BS697" s="69">
        <f t="shared" si="156"/>
        <v>0</v>
      </c>
      <c r="BT697" s="69">
        <f t="shared" si="157"/>
        <v>0</v>
      </c>
      <c r="BU697" s="69">
        <f t="shared" si="158"/>
        <v>0</v>
      </c>
      <c r="BV697" s="83">
        <f t="shared" si="146"/>
        <v>0</v>
      </c>
    </row>
    <row r="698" spans="1:74" ht="15" customHeight="1" x14ac:dyDescent="0.25">
      <c r="A698" s="91">
        <v>48</v>
      </c>
      <c r="B698" s="91">
        <v>0</v>
      </c>
      <c r="C698" s="91">
        <v>500109</v>
      </c>
      <c r="D698" s="91">
        <v>496007</v>
      </c>
      <c r="E698" s="63" t="s">
        <v>796</v>
      </c>
      <c r="F698" s="91" t="s">
        <v>769</v>
      </c>
      <c r="G698" s="56"/>
      <c r="H698" s="56"/>
      <c r="I698" s="98">
        <v>0</v>
      </c>
      <c r="J698" s="98">
        <v>0</v>
      </c>
      <c r="K698" s="65">
        <f t="shared" si="159"/>
        <v>0</v>
      </c>
      <c r="L698" s="94">
        <v>0</v>
      </c>
      <c r="M698" s="94">
        <v>0</v>
      </c>
      <c r="N698" s="94">
        <v>0</v>
      </c>
      <c r="O698" s="94">
        <v>0</v>
      </c>
      <c r="P698" s="94">
        <v>0</v>
      </c>
      <c r="Q698" s="94">
        <v>0</v>
      </c>
      <c r="R698" s="98">
        <v>0</v>
      </c>
      <c r="S698" s="98">
        <v>0</v>
      </c>
      <c r="T698" s="94">
        <v>0</v>
      </c>
      <c r="U698" s="94">
        <v>0</v>
      </c>
      <c r="V698" s="94">
        <v>0</v>
      </c>
      <c r="W698" s="94">
        <v>0</v>
      </c>
      <c r="X698" s="94">
        <v>0</v>
      </c>
      <c r="Y698" s="94">
        <v>0</v>
      </c>
      <c r="Z698" s="98">
        <v>0</v>
      </c>
      <c r="AA698" s="98">
        <v>0</v>
      </c>
      <c r="AB698" s="94">
        <v>0</v>
      </c>
      <c r="AC698" s="94">
        <v>0</v>
      </c>
      <c r="AD698" s="94">
        <v>0</v>
      </c>
      <c r="AE698" s="94">
        <v>0</v>
      </c>
      <c r="AF698" s="94">
        <v>0</v>
      </c>
      <c r="AG698" s="94">
        <v>0</v>
      </c>
      <c r="AH698" s="98">
        <v>0</v>
      </c>
      <c r="AI698" s="98">
        <v>0</v>
      </c>
      <c r="AJ698" s="94">
        <v>0</v>
      </c>
      <c r="AK698" s="94">
        <v>0</v>
      </c>
      <c r="AL698" s="94">
        <v>0</v>
      </c>
      <c r="AM698" s="94">
        <v>0</v>
      </c>
      <c r="AN698" s="94">
        <v>0</v>
      </c>
      <c r="AO698" s="94">
        <v>0</v>
      </c>
      <c r="AP698" s="94">
        <v>0</v>
      </c>
      <c r="AQ698" s="94">
        <v>0</v>
      </c>
      <c r="AR698" s="94">
        <v>0</v>
      </c>
      <c r="AS698" s="94">
        <v>0</v>
      </c>
      <c r="AT698" s="94">
        <v>0</v>
      </c>
      <c r="AU698" s="94">
        <v>0</v>
      </c>
      <c r="AV698" s="94">
        <v>0</v>
      </c>
      <c r="AW698" s="94">
        <v>0</v>
      </c>
      <c r="AX698" s="66">
        <v>0</v>
      </c>
      <c r="AY698" s="66">
        <v>0</v>
      </c>
      <c r="AZ698" s="66">
        <v>0</v>
      </c>
      <c r="BA698" s="66">
        <v>0</v>
      </c>
      <c r="BB698" s="66">
        <v>0</v>
      </c>
      <c r="BC698" s="66">
        <v>0</v>
      </c>
      <c r="BD698" s="66">
        <v>0</v>
      </c>
      <c r="BE698" s="67">
        <v>0</v>
      </c>
      <c r="BF698" s="59">
        <f t="shared" si="147"/>
        <v>0</v>
      </c>
      <c r="BG698" s="59"/>
      <c r="BH698" s="59"/>
      <c r="BI698" s="60">
        <f t="shared" si="160"/>
        <v>0</v>
      </c>
      <c r="BJ698" s="59">
        <f t="shared" si="148"/>
        <v>0</v>
      </c>
      <c r="BK698" s="69">
        <f t="shared" si="149"/>
        <v>0</v>
      </c>
      <c r="BL698" s="69">
        <f t="shared" si="149"/>
        <v>0</v>
      </c>
      <c r="BM698" s="69">
        <f t="shared" si="150"/>
        <v>0</v>
      </c>
      <c r="BN698" s="69">
        <f t="shared" si="151"/>
        <v>0</v>
      </c>
      <c r="BO698" s="69">
        <f t="shared" si="152"/>
        <v>0</v>
      </c>
      <c r="BP698" s="69">
        <f t="shared" si="153"/>
        <v>0</v>
      </c>
      <c r="BQ698" s="69">
        <f t="shared" si="154"/>
        <v>0</v>
      </c>
      <c r="BR698" s="69">
        <f t="shared" si="155"/>
        <v>0</v>
      </c>
      <c r="BS698" s="69">
        <f t="shared" si="156"/>
        <v>0</v>
      </c>
      <c r="BT698" s="69">
        <f t="shared" si="157"/>
        <v>0</v>
      </c>
      <c r="BU698" s="69">
        <f t="shared" si="158"/>
        <v>0</v>
      </c>
      <c r="BV698" s="83">
        <f t="shared" si="146"/>
        <v>0</v>
      </c>
    </row>
    <row r="699" spans="1:74" x14ac:dyDescent="0.25">
      <c r="A699" s="91">
        <v>48</v>
      </c>
      <c r="B699" s="91">
        <v>0</v>
      </c>
      <c r="C699" s="91">
        <v>494209</v>
      </c>
      <c r="D699" s="91">
        <v>496007</v>
      </c>
      <c r="E699" s="63" t="s">
        <v>700</v>
      </c>
      <c r="F699" s="91" t="s">
        <v>769</v>
      </c>
      <c r="G699" s="56"/>
      <c r="H699" s="56"/>
      <c r="I699" s="98">
        <v>175.99700000000001</v>
      </c>
      <c r="J699" s="98">
        <v>16991.343000000001</v>
      </c>
      <c r="K699" s="65">
        <f t="shared" si="159"/>
        <v>17167.34</v>
      </c>
      <c r="L699" s="94">
        <v>1806.2059999999999</v>
      </c>
      <c r="M699" s="94">
        <v>69829.180999999997</v>
      </c>
      <c r="N699" s="94">
        <v>-1630.2090000000001</v>
      </c>
      <c r="O699" s="94">
        <v>-52837.838000000003</v>
      </c>
      <c r="P699" s="94">
        <v>9.74</v>
      </c>
      <c r="Q699" s="94">
        <v>24.33</v>
      </c>
      <c r="R699" s="98">
        <v>5836.3829999999998</v>
      </c>
      <c r="S699" s="98">
        <v>22657.412</v>
      </c>
      <c r="T699" s="94">
        <v>24947.06</v>
      </c>
      <c r="U699" s="94">
        <v>93088.494999999995</v>
      </c>
      <c r="V699" s="94">
        <v>-19110.677</v>
      </c>
      <c r="W699" s="94">
        <v>-70431.082999999999</v>
      </c>
      <c r="X699" s="94">
        <v>23.4</v>
      </c>
      <c r="Y699" s="94">
        <v>24.34</v>
      </c>
      <c r="Z699" s="98">
        <v>0</v>
      </c>
      <c r="AA699" s="98">
        <v>0</v>
      </c>
      <c r="AB699" s="94">
        <v>0</v>
      </c>
      <c r="AC699" s="94">
        <v>0</v>
      </c>
      <c r="AD699" s="94">
        <v>0</v>
      </c>
      <c r="AE699" s="94">
        <v>0</v>
      </c>
      <c r="AF699" s="94">
        <v>0</v>
      </c>
      <c r="AG699" s="94">
        <v>0</v>
      </c>
      <c r="AH699" s="98">
        <v>5866.1859999999997</v>
      </c>
      <c r="AI699" s="98">
        <v>22677.394</v>
      </c>
      <c r="AJ699" s="94">
        <v>25219.276000000002</v>
      </c>
      <c r="AK699" s="94">
        <v>93338.687999999995</v>
      </c>
      <c r="AL699" s="94">
        <v>-19353.09</v>
      </c>
      <c r="AM699" s="94">
        <v>-70661.293999999994</v>
      </c>
      <c r="AN699" s="94">
        <v>23.26</v>
      </c>
      <c r="AO699" s="94">
        <v>24.3</v>
      </c>
      <c r="AP699" s="94">
        <v>182.39</v>
      </c>
      <c r="AQ699" s="94">
        <v>708.04</v>
      </c>
      <c r="AR699" s="94">
        <v>779.6</v>
      </c>
      <c r="AS699" s="94">
        <v>2909.02</v>
      </c>
      <c r="AT699" s="94">
        <v>-597.21</v>
      </c>
      <c r="AU699" s="94">
        <v>-2200.98</v>
      </c>
      <c r="AV699" s="94">
        <v>23.4</v>
      </c>
      <c r="AW699" s="94">
        <v>24.34</v>
      </c>
      <c r="AX699" s="66">
        <v>5.4999062500000004</v>
      </c>
      <c r="AY699" s="66">
        <v>530.97946875000002</v>
      </c>
      <c r="AZ699" s="66">
        <v>56.443937499999997</v>
      </c>
      <c r="BA699" s="66">
        <v>2182.1619062499999</v>
      </c>
      <c r="BB699" s="66">
        <v>-50.944031249999995</v>
      </c>
      <c r="BC699" s="66">
        <v>-1651.1824374999999</v>
      </c>
      <c r="BD699" s="66">
        <v>9.7440159095917096</v>
      </c>
      <c r="BE699" s="67">
        <v>24.332725597913001</v>
      </c>
      <c r="BF699" s="59">
        <f t="shared" si="147"/>
        <v>0</v>
      </c>
      <c r="BG699" s="59"/>
      <c r="BH699" s="59"/>
      <c r="BI699" s="60">
        <f t="shared" si="160"/>
        <v>6379.0453640776886</v>
      </c>
      <c r="BJ699" s="59">
        <f t="shared" si="148"/>
        <v>6379.0453640776886</v>
      </c>
      <c r="BK699" s="69">
        <f t="shared" si="149"/>
        <v>65.397018230056673</v>
      </c>
      <c r="BL699" s="69">
        <f t="shared" si="149"/>
        <v>6313.6483458476323</v>
      </c>
      <c r="BM699" s="69">
        <f t="shared" si="150"/>
        <v>33.244662094329229</v>
      </c>
      <c r="BN699" s="69">
        <f t="shared" si="151"/>
        <v>33.244662094329229</v>
      </c>
      <c r="BO699" s="69">
        <f t="shared" si="152"/>
        <v>0</v>
      </c>
      <c r="BP699" s="69">
        <f t="shared" si="153"/>
        <v>3209.5516205608405</v>
      </c>
      <c r="BQ699" s="69">
        <f t="shared" si="154"/>
        <v>3209.5516205608405</v>
      </c>
      <c r="BR699" s="69">
        <f t="shared" si="155"/>
        <v>0</v>
      </c>
      <c r="BS699" s="69">
        <f t="shared" si="156"/>
        <v>32.152356135727445</v>
      </c>
      <c r="BT699" s="69">
        <f t="shared" si="157"/>
        <v>3104.0967252867918</v>
      </c>
      <c r="BU699" s="69">
        <f t="shared" si="158"/>
        <v>3136.2490814225193</v>
      </c>
      <c r="BV699" s="83">
        <f t="shared" si="146"/>
        <v>0</v>
      </c>
    </row>
    <row r="700" spans="1:74" x14ac:dyDescent="0.25">
      <c r="A700" s="91">
        <v>48</v>
      </c>
      <c r="B700" s="91">
        <v>0</v>
      </c>
      <c r="C700" s="91">
        <v>496242</v>
      </c>
      <c r="D700" s="91">
        <v>496007</v>
      </c>
      <c r="E700" s="63" t="s">
        <v>797</v>
      </c>
      <c r="F700" s="91" t="s">
        <v>769</v>
      </c>
      <c r="G700" s="56"/>
      <c r="H700" s="56"/>
      <c r="I700" s="98">
        <v>0</v>
      </c>
      <c r="J700" s="98">
        <v>0</v>
      </c>
      <c r="K700" s="65">
        <f t="shared" si="159"/>
        <v>0</v>
      </c>
      <c r="L700" s="94">
        <v>0</v>
      </c>
      <c r="M700" s="94">
        <v>0</v>
      </c>
      <c r="N700" s="94">
        <v>0</v>
      </c>
      <c r="O700" s="94">
        <v>0</v>
      </c>
      <c r="P700" s="94">
        <v>0</v>
      </c>
      <c r="Q700" s="94">
        <v>0</v>
      </c>
      <c r="R700" s="98">
        <v>0</v>
      </c>
      <c r="S700" s="98">
        <v>0</v>
      </c>
      <c r="T700" s="94">
        <v>0</v>
      </c>
      <c r="U700" s="94">
        <v>0</v>
      </c>
      <c r="V700" s="94">
        <v>0</v>
      </c>
      <c r="W700" s="94">
        <v>0</v>
      </c>
      <c r="X700" s="94">
        <v>0</v>
      </c>
      <c r="Y700" s="94">
        <v>0</v>
      </c>
      <c r="Z700" s="98">
        <v>0</v>
      </c>
      <c r="AA700" s="98">
        <v>0</v>
      </c>
      <c r="AB700" s="94">
        <v>0</v>
      </c>
      <c r="AC700" s="94">
        <v>0</v>
      </c>
      <c r="AD700" s="94">
        <v>0</v>
      </c>
      <c r="AE700" s="94">
        <v>0</v>
      </c>
      <c r="AF700" s="94">
        <v>0</v>
      </c>
      <c r="AG700" s="94">
        <v>0</v>
      </c>
      <c r="AH700" s="98">
        <v>0</v>
      </c>
      <c r="AI700" s="98">
        <v>0</v>
      </c>
      <c r="AJ700" s="94">
        <v>1.4</v>
      </c>
      <c r="AK700" s="94">
        <v>1.4</v>
      </c>
      <c r="AL700" s="94">
        <v>-1.4</v>
      </c>
      <c r="AM700" s="94">
        <v>-1.4</v>
      </c>
      <c r="AN700" s="94">
        <v>0</v>
      </c>
      <c r="AO700" s="94">
        <v>0</v>
      </c>
      <c r="AP700" s="94">
        <v>0</v>
      </c>
      <c r="AQ700" s="94">
        <v>0</v>
      </c>
      <c r="AR700" s="94">
        <v>0</v>
      </c>
      <c r="AS700" s="94">
        <v>0</v>
      </c>
      <c r="AT700" s="94">
        <v>0</v>
      </c>
      <c r="AU700" s="94">
        <v>0</v>
      </c>
      <c r="AV700" s="94">
        <v>0</v>
      </c>
      <c r="AW700" s="94">
        <v>0</v>
      </c>
      <c r="AX700" s="66">
        <v>0</v>
      </c>
      <c r="AY700" s="66">
        <v>0</v>
      </c>
      <c r="AZ700" s="66">
        <v>0</v>
      </c>
      <c r="BA700" s="66">
        <v>0</v>
      </c>
      <c r="BB700" s="66">
        <v>0</v>
      </c>
      <c r="BC700" s="66">
        <v>0</v>
      </c>
      <c r="BD700" s="66">
        <v>0</v>
      </c>
      <c r="BE700" s="67">
        <v>0</v>
      </c>
      <c r="BF700" s="59">
        <f t="shared" si="147"/>
        <v>0</v>
      </c>
      <c r="BG700" s="59"/>
      <c r="BH700" s="59"/>
      <c r="BI700" s="60">
        <f t="shared" si="160"/>
        <v>0</v>
      </c>
      <c r="BJ700" s="59">
        <f t="shared" si="148"/>
        <v>0</v>
      </c>
      <c r="BK700" s="69">
        <f t="shared" si="149"/>
        <v>0</v>
      </c>
      <c r="BL700" s="69">
        <f t="shared" si="149"/>
        <v>0</v>
      </c>
      <c r="BM700" s="69">
        <f t="shared" si="150"/>
        <v>0</v>
      </c>
      <c r="BN700" s="69">
        <f t="shared" si="151"/>
        <v>0</v>
      </c>
      <c r="BO700" s="69">
        <f t="shared" si="152"/>
        <v>0</v>
      </c>
      <c r="BP700" s="69">
        <f t="shared" si="153"/>
        <v>0</v>
      </c>
      <c r="BQ700" s="69">
        <f t="shared" si="154"/>
        <v>0</v>
      </c>
      <c r="BR700" s="69">
        <f t="shared" si="155"/>
        <v>0</v>
      </c>
      <c r="BS700" s="69">
        <f t="shared" si="156"/>
        <v>0</v>
      </c>
      <c r="BT700" s="69">
        <f t="shared" si="157"/>
        <v>0</v>
      </c>
      <c r="BU700" s="69">
        <f t="shared" si="158"/>
        <v>0</v>
      </c>
      <c r="BV700" s="83">
        <f t="shared" si="146"/>
        <v>0</v>
      </c>
    </row>
    <row r="701" spans="1:74" x14ac:dyDescent="0.25">
      <c r="A701" s="91">
        <v>48</v>
      </c>
      <c r="B701" s="91">
        <v>0</v>
      </c>
      <c r="C701" s="91">
        <v>497705</v>
      </c>
      <c r="D701" s="91">
        <v>495004</v>
      </c>
      <c r="E701" s="63" t="s">
        <v>773</v>
      </c>
      <c r="F701" s="91" t="s">
        <v>735</v>
      </c>
      <c r="G701" s="56"/>
      <c r="H701" s="56"/>
      <c r="I701" s="98">
        <v>2165.6959999999999</v>
      </c>
      <c r="J701" s="98">
        <v>15425.358</v>
      </c>
      <c r="K701" s="65">
        <f t="shared" si="159"/>
        <v>17591.054</v>
      </c>
      <c r="L701" s="94">
        <v>12013.958000000001</v>
      </c>
      <c r="M701" s="94">
        <v>66881.418000000005</v>
      </c>
      <c r="N701" s="94">
        <v>-9848.2620000000006</v>
      </c>
      <c r="O701" s="94">
        <v>-51456.06</v>
      </c>
      <c r="P701" s="94">
        <v>18.03</v>
      </c>
      <c r="Q701" s="94">
        <v>23.06</v>
      </c>
      <c r="R701" s="98">
        <v>7777.77</v>
      </c>
      <c r="S701" s="98">
        <v>21030.932000000001</v>
      </c>
      <c r="T701" s="94">
        <v>38210.525999999998</v>
      </c>
      <c r="U701" s="94">
        <v>93940.793999999994</v>
      </c>
      <c r="V701" s="94">
        <v>-30432.756000000001</v>
      </c>
      <c r="W701" s="94">
        <v>-72909.861999999994</v>
      </c>
      <c r="X701" s="94">
        <v>20.36</v>
      </c>
      <c r="Y701" s="94">
        <v>22.39</v>
      </c>
      <c r="Z701" s="98">
        <v>210.73</v>
      </c>
      <c r="AA701" s="98">
        <v>210.73</v>
      </c>
      <c r="AB701" s="94">
        <v>638.24800000000005</v>
      </c>
      <c r="AC701" s="94">
        <v>638.404</v>
      </c>
      <c r="AD701" s="94">
        <v>-427.51799999999997</v>
      </c>
      <c r="AE701" s="94">
        <v>-427.67399999999998</v>
      </c>
      <c r="AF701" s="94">
        <v>33.020000000000003</v>
      </c>
      <c r="AG701" s="94">
        <v>33.01</v>
      </c>
      <c r="AH701" s="98">
        <v>8101.9639999999999</v>
      </c>
      <c r="AI701" s="98">
        <v>21332.608</v>
      </c>
      <c r="AJ701" s="94">
        <v>40729.396999999997</v>
      </c>
      <c r="AK701" s="94">
        <v>95954.232999999993</v>
      </c>
      <c r="AL701" s="94">
        <v>-32627.433000000001</v>
      </c>
      <c r="AM701" s="94">
        <v>-74621.625</v>
      </c>
      <c r="AN701" s="94">
        <v>19.89</v>
      </c>
      <c r="AO701" s="94">
        <v>22.23</v>
      </c>
      <c r="AP701" s="94">
        <v>299.14999999999998</v>
      </c>
      <c r="AQ701" s="94">
        <v>808.88</v>
      </c>
      <c r="AR701" s="94">
        <v>1469.64</v>
      </c>
      <c r="AS701" s="94">
        <v>3613.11</v>
      </c>
      <c r="AT701" s="94">
        <v>-1170.49</v>
      </c>
      <c r="AU701" s="94">
        <v>-2804.23</v>
      </c>
      <c r="AV701" s="94">
        <v>20.36</v>
      </c>
      <c r="AW701" s="94">
        <v>22.39</v>
      </c>
      <c r="AX701" s="66">
        <v>83.295999999999992</v>
      </c>
      <c r="AY701" s="66">
        <v>593.28300000000002</v>
      </c>
      <c r="AZ701" s="66">
        <v>462.07530769230772</v>
      </c>
      <c r="BA701" s="66">
        <v>2572.3622307692308</v>
      </c>
      <c r="BB701" s="66">
        <v>-378.77930769230773</v>
      </c>
      <c r="BC701" s="66">
        <v>-1979.0792307692309</v>
      </c>
      <c r="BD701" s="66">
        <v>18.026498844094508</v>
      </c>
      <c r="BE701" s="67">
        <v>23.063742458331252</v>
      </c>
      <c r="BF701" s="59">
        <f t="shared" si="147"/>
        <v>0</v>
      </c>
      <c r="BG701" s="59"/>
      <c r="BH701" s="59"/>
      <c r="BI701" s="60">
        <f t="shared" si="160"/>
        <v>6536.4891397234678</v>
      </c>
      <c r="BJ701" s="59">
        <f t="shared" si="148"/>
        <v>6536.4891397234678</v>
      </c>
      <c r="BK701" s="69">
        <f t="shared" si="149"/>
        <v>804.72997149247317</v>
      </c>
      <c r="BL701" s="69">
        <f t="shared" si="149"/>
        <v>5731.7591682309949</v>
      </c>
      <c r="BM701" s="69">
        <f t="shared" si="150"/>
        <v>409.08556236208813</v>
      </c>
      <c r="BN701" s="69">
        <f t="shared" si="151"/>
        <v>409.08556236208813</v>
      </c>
      <c r="BO701" s="69">
        <f t="shared" si="152"/>
        <v>0</v>
      </c>
      <c r="BP701" s="69">
        <f t="shared" si="153"/>
        <v>2913.7474752072935</v>
      </c>
      <c r="BQ701" s="69">
        <f t="shared" si="154"/>
        <v>2913.7474752072935</v>
      </c>
      <c r="BR701" s="69">
        <f t="shared" si="155"/>
        <v>0</v>
      </c>
      <c r="BS701" s="69">
        <f t="shared" si="156"/>
        <v>395.64440913038504</v>
      </c>
      <c r="BT701" s="69">
        <f t="shared" si="157"/>
        <v>2818.0116930237014</v>
      </c>
      <c r="BU701" s="69">
        <f t="shared" si="158"/>
        <v>3213.6561021540865</v>
      </c>
      <c r="BV701" s="83">
        <f t="shared" si="146"/>
        <v>0</v>
      </c>
    </row>
    <row r="702" spans="1:74" x14ac:dyDescent="0.25">
      <c r="A702" s="91">
        <v>48</v>
      </c>
      <c r="B702" s="91">
        <v>0</v>
      </c>
      <c r="C702" s="91">
        <v>496986</v>
      </c>
      <c r="D702" s="91">
        <v>496900</v>
      </c>
      <c r="E702" s="63" t="s">
        <v>798</v>
      </c>
      <c r="F702" s="91" t="s">
        <v>792</v>
      </c>
      <c r="G702" s="56"/>
      <c r="H702" s="56"/>
      <c r="I702" s="98">
        <v>0</v>
      </c>
      <c r="J702" s="98">
        <v>0</v>
      </c>
      <c r="K702" s="65">
        <f t="shared" si="159"/>
        <v>0</v>
      </c>
      <c r="L702" s="94">
        <v>0</v>
      </c>
      <c r="M702" s="94">
        <v>0</v>
      </c>
      <c r="N702" s="94">
        <v>0</v>
      </c>
      <c r="O702" s="94">
        <v>0</v>
      </c>
      <c r="P702" s="94">
        <v>0</v>
      </c>
      <c r="Q702" s="94">
        <v>0</v>
      </c>
      <c r="R702" s="98">
        <v>0</v>
      </c>
      <c r="S702" s="98">
        <v>0</v>
      </c>
      <c r="T702" s="94">
        <v>0</v>
      </c>
      <c r="U702" s="94">
        <v>0</v>
      </c>
      <c r="V702" s="94">
        <v>0</v>
      </c>
      <c r="W702" s="94">
        <v>0</v>
      </c>
      <c r="X702" s="94">
        <v>0</v>
      </c>
      <c r="Y702" s="94">
        <v>0</v>
      </c>
      <c r="Z702" s="98">
        <v>0</v>
      </c>
      <c r="AA702" s="98">
        <v>0</v>
      </c>
      <c r="AB702" s="94">
        <v>0</v>
      </c>
      <c r="AC702" s="94">
        <v>0</v>
      </c>
      <c r="AD702" s="94">
        <v>0</v>
      </c>
      <c r="AE702" s="94">
        <v>0</v>
      </c>
      <c r="AF702" s="94">
        <v>0</v>
      </c>
      <c r="AG702" s="94">
        <v>0</v>
      </c>
      <c r="AH702" s="98">
        <v>0</v>
      </c>
      <c r="AI702" s="98">
        <v>0</v>
      </c>
      <c r="AJ702" s="94">
        <v>0</v>
      </c>
      <c r="AK702" s="94">
        <v>0</v>
      </c>
      <c r="AL702" s="94">
        <v>0</v>
      </c>
      <c r="AM702" s="94">
        <v>0</v>
      </c>
      <c r="AN702" s="94">
        <v>0</v>
      </c>
      <c r="AO702" s="94">
        <v>0</v>
      </c>
      <c r="AP702" s="94">
        <v>0</v>
      </c>
      <c r="AQ702" s="94">
        <v>0</v>
      </c>
      <c r="AR702" s="94">
        <v>0</v>
      </c>
      <c r="AS702" s="94">
        <v>0</v>
      </c>
      <c r="AT702" s="94">
        <v>0</v>
      </c>
      <c r="AU702" s="94">
        <v>0</v>
      </c>
      <c r="AV702" s="94">
        <v>0</v>
      </c>
      <c r="AW702" s="94">
        <v>0</v>
      </c>
      <c r="AX702" s="66">
        <v>0</v>
      </c>
      <c r="AY702" s="66">
        <v>0</v>
      </c>
      <c r="AZ702" s="66">
        <v>0</v>
      </c>
      <c r="BA702" s="66">
        <v>0</v>
      </c>
      <c r="BB702" s="66">
        <v>0</v>
      </c>
      <c r="BC702" s="66">
        <v>0</v>
      </c>
      <c r="BD702" s="66">
        <v>0</v>
      </c>
      <c r="BE702" s="67">
        <v>0</v>
      </c>
      <c r="BF702" s="59">
        <f t="shared" si="147"/>
        <v>0</v>
      </c>
      <c r="BG702" s="59"/>
      <c r="BH702" s="59"/>
      <c r="BI702" s="60">
        <f t="shared" si="160"/>
        <v>0</v>
      </c>
      <c r="BJ702" s="59">
        <f t="shared" si="148"/>
        <v>0</v>
      </c>
      <c r="BK702" s="69">
        <f t="shared" si="149"/>
        <v>0</v>
      </c>
      <c r="BL702" s="69">
        <f t="shared" si="149"/>
        <v>0</v>
      </c>
      <c r="BM702" s="69">
        <f t="shared" si="150"/>
        <v>0</v>
      </c>
      <c r="BN702" s="69">
        <f t="shared" si="151"/>
        <v>0</v>
      </c>
      <c r="BO702" s="69">
        <f t="shared" si="152"/>
        <v>0</v>
      </c>
      <c r="BP702" s="69">
        <f t="shared" si="153"/>
        <v>0</v>
      </c>
      <c r="BQ702" s="69">
        <f t="shared" si="154"/>
        <v>0</v>
      </c>
      <c r="BR702" s="69">
        <f t="shared" si="155"/>
        <v>0</v>
      </c>
      <c r="BS702" s="69">
        <f t="shared" si="156"/>
        <v>0</v>
      </c>
      <c r="BT702" s="69">
        <f t="shared" si="157"/>
        <v>0</v>
      </c>
      <c r="BU702" s="69">
        <f t="shared" si="158"/>
        <v>0</v>
      </c>
      <c r="BV702" s="83">
        <f t="shared" si="146"/>
        <v>0</v>
      </c>
    </row>
    <row r="703" spans="1:74" x14ac:dyDescent="0.25">
      <c r="A703" s="91">
        <v>48</v>
      </c>
      <c r="B703" s="91">
        <v>0</v>
      </c>
      <c r="C703" s="91">
        <v>497601</v>
      </c>
      <c r="D703" s="91">
        <v>497813</v>
      </c>
      <c r="E703" s="63" t="s">
        <v>774</v>
      </c>
      <c r="F703" s="91" t="s">
        <v>772</v>
      </c>
      <c r="G703" s="56"/>
      <c r="H703" s="56"/>
      <c r="I703" s="98">
        <v>0</v>
      </c>
      <c r="J703" s="98">
        <v>0</v>
      </c>
      <c r="K703" s="65">
        <f t="shared" si="159"/>
        <v>0</v>
      </c>
      <c r="L703" s="94">
        <v>89.27</v>
      </c>
      <c r="M703" s="94">
        <v>8.7050000000000001</v>
      </c>
      <c r="N703" s="94">
        <v>-89.27</v>
      </c>
      <c r="O703" s="94">
        <v>-8.7050000000000001</v>
      </c>
      <c r="P703" s="94">
        <v>0</v>
      </c>
      <c r="Q703" s="94">
        <v>0</v>
      </c>
      <c r="R703" s="98">
        <v>0</v>
      </c>
      <c r="S703" s="98">
        <v>0</v>
      </c>
      <c r="T703" s="94">
        <v>129.48500000000001</v>
      </c>
      <c r="U703" s="94">
        <v>84.275000000000006</v>
      </c>
      <c r="V703" s="94">
        <v>-129.48500000000001</v>
      </c>
      <c r="W703" s="94">
        <v>-84.275000000000006</v>
      </c>
      <c r="X703" s="94">
        <v>0</v>
      </c>
      <c r="Y703" s="94">
        <v>0</v>
      </c>
      <c r="Z703" s="98">
        <v>0</v>
      </c>
      <c r="AA703" s="98">
        <v>0</v>
      </c>
      <c r="AB703" s="94">
        <v>0</v>
      </c>
      <c r="AC703" s="94">
        <v>0</v>
      </c>
      <c r="AD703" s="94">
        <v>0</v>
      </c>
      <c r="AE703" s="94">
        <v>0</v>
      </c>
      <c r="AF703" s="94">
        <v>0</v>
      </c>
      <c r="AG703" s="94">
        <v>0</v>
      </c>
      <c r="AH703" s="98">
        <v>384.89800000000002</v>
      </c>
      <c r="AI703" s="98">
        <v>118.95</v>
      </c>
      <c r="AJ703" s="94">
        <v>1203.7550000000001</v>
      </c>
      <c r="AK703" s="94">
        <v>493.125</v>
      </c>
      <c r="AL703" s="94">
        <v>-818.85699999999997</v>
      </c>
      <c r="AM703" s="94">
        <v>-374.17500000000001</v>
      </c>
      <c r="AN703" s="94">
        <v>31.97</v>
      </c>
      <c r="AO703" s="94">
        <v>24.12</v>
      </c>
      <c r="AP703" s="94">
        <v>0</v>
      </c>
      <c r="AQ703" s="94">
        <v>0</v>
      </c>
      <c r="AR703" s="94">
        <v>25.9</v>
      </c>
      <c r="AS703" s="94">
        <v>16.86</v>
      </c>
      <c r="AT703" s="94">
        <v>-25.9</v>
      </c>
      <c r="AU703" s="94">
        <v>-16.86</v>
      </c>
      <c r="AV703" s="94">
        <v>0</v>
      </c>
      <c r="AW703" s="94">
        <v>0</v>
      </c>
      <c r="AX703" s="66">
        <v>0</v>
      </c>
      <c r="AY703" s="66">
        <v>0</v>
      </c>
      <c r="AZ703" s="66">
        <v>17.853999999999999</v>
      </c>
      <c r="BA703" s="66">
        <v>1.7410000000000001</v>
      </c>
      <c r="BB703" s="66">
        <v>-17.853999999999999</v>
      </c>
      <c r="BC703" s="66">
        <v>-1.7410000000000001</v>
      </c>
      <c r="BD703" s="66">
        <v>0</v>
      </c>
      <c r="BE703" s="67">
        <v>0</v>
      </c>
      <c r="BF703" s="59">
        <f t="shared" si="147"/>
        <v>0</v>
      </c>
      <c r="BG703" s="59"/>
      <c r="BH703" s="59"/>
      <c r="BI703" s="60">
        <f t="shared" si="160"/>
        <v>0</v>
      </c>
      <c r="BJ703" s="59">
        <f t="shared" si="148"/>
        <v>0</v>
      </c>
      <c r="BK703" s="69">
        <f t="shared" si="149"/>
        <v>0</v>
      </c>
      <c r="BL703" s="69">
        <f t="shared" si="149"/>
        <v>0</v>
      </c>
      <c r="BM703" s="69">
        <f t="shared" si="150"/>
        <v>0</v>
      </c>
      <c r="BN703" s="69">
        <f t="shared" si="151"/>
        <v>0</v>
      </c>
      <c r="BO703" s="69">
        <f t="shared" si="152"/>
        <v>0</v>
      </c>
      <c r="BP703" s="69">
        <f t="shared" si="153"/>
        <v>0</v>
      </c>
      <c r="BQ703" s="69">
        <f t="shared" si="154"/>
        <v>0</v>
      </c>
      <c r="BR703" s="69">
        <f t="shared" si="155"/>
        <v>0</v>
      </c>
      <c r="BS703" s="69">
        <f t="shared" si="156"/>
        <v>0</v>
      </c>
      <c r="BT703" s="69">
        <f t="shared" si="157"/>
        <v>0</v>
      </c>
      <c r="BU703" s="69">
        <f t="shared" si="158"/>
        <v>0</v>
      </c>
      <c r="BV703" s="83">
        <f t="shared" si="146"/>
        <v>0</v>
      </c>
    </row>
    <row r="704" spans="1:74" ht="15" customHeight="1" x14ac:dyDescent="0.25">
      <c r="A704" s="91">
        <v>48</v>
      </c>
      <c r="B704" s="91">
        <v>0</v>
      </c>
      <c r="C704" s="91">
        <v>498201</v>
      </c>
      <c r="D704" s="91">
        <v>498407</v>
      </c>
      <c r="E704" s="63" t="s">
        <v>779</v>
      </c>
      <c r="F704" s="91" t="s">
        <v>758</v>
      </c>
      <c r="G704" s="56"/>
      <c r="H704" s="56"/>
      <c r="I704" s="98">
        <v>0</v>
      </c>
      <c r="J704" s="98">
        <v>0</v>
      </c>
      <c r="K704" s="65">
        <f t="shared" si="159"/>
        <v>0</v>
      </c>
      <c r="L704" s="94">
        <v>0</v>
      </c>
      <c r="M704" s="94">
        <v>0</v>
      </c>
      <c r="N704" s="94">
        <v>0</v>
      </c>
      <c r="O704" s="94">
        <v>0</v>
      </c>
      <c r="P704" s="94">
        <v>0</v>
      </c>
      <c r="Q704" s="94">
        <v>0</v>
      </c>
      <c r="R704" s="98">
        <v>0</v>
      </c>
      <c r="S704" s="98">
        <v>0</v>
      </c>
      <c r="T704" s="94">
        <v>0</v>
      </c>
      <c r="U704" s="94">
        <v>0</v>
      </c>
      <c r="V704" s="94">
        <v>0</v>
      </c>
      <c r="W704" s="94">
        <v>0</v>
      </c>
      <c r="X704" s="94">
        <v>0</v>
      </c>
      <c r="Y704" s="94">
        <v>0</v>
      </c>
      <c r="Z704" s="98">
        <v>0</v>
      </c>
      <c r="AA704" s="98">
        <v>0</v>
      </c>
      <c r="AB704" s="94">
        <v>0</v>
      </c>
      <c r="AC704" s="94">
        <v>0</v>
      </c>
      <c r="AD704" s="94">
        <v>0</v>
      </c>
      <c r="AE704" s="94">
        <v>0</v>
      </c>
      <c r="AF704" s="94">
        <v>0</v>
      </c>
      <c r="AG704" s="94">
        <v>0</v>
      </c>
      <c r="AH704" s="98">
        <v>0</v>
      </c>
      <c r="AI704" s="98">
        <v>0</v>
      </c>
      <c r="AJ704" s="94">
        <v>0</v>
      </c>
      <c r="AK704" s="94">
        <v>0</v>
      </c>
      <c r="AL704" s="94">
        <v>0</v>
      </c>
      <c r="AM704" s="94">
        <v>0</v>
      </c>
      <c r="AN704" s="94">
        <v>0</v>
      </c>
      <c r="AO704" s="94">
        <v>0</v>
      </c>
      <c r="AP704" s="94">
        <v>0</v>
      </c>
      <c r="AQ704" s="94">
        <v>0</v>
      </c>
      <c r="AR704" s="94">
        <v>0</v>
      </c>
      <c r="AS704" s="94">
        <v>0</v>
      </c>
      <c r="AT704" s="94">
        <v>0</v>
      </c>
      <c r="AU704" s="94">
        <v>0</v>
      </c>
      <c r="AV704" s="94">
        <v>0</v>
      </c>
      <c r="AW704" s="94">
        <v>0</v>
      </c>
      <c r="AX704" s="66">
        <v>0</v>
      </c>
      <c r="AY704" s="66">
        <v>0</v>
      </c>
      <c r="AZ704" s="66">
        <v>0</v>
      </c>
      <c r="BA704" s="66">
        <v>0</v>
      </c>
      <c r="BB704" s="66">
        <v>0</v>
      </c>
      <c r="BC704" s="66">
        <v>0</v>
      </c>
      <c r="BD704" s="66">
        <v>0</v>
      </c>
      <c r="BE704" s="67">
        <v>0</v>
      </c>
      <c r="BF704" s="59">
        <f t="shared" si="147"/>
        <v>0</v>
      </c>
      <c r="BG704" s="59"/>
      <c r="BH704" s="59"/>
      <c r="BI704" s="60">
        <f t="shared" si="160"/>
        <v>0</v>
      </c>
      <c r="BJ704" s="59">
        <f t="shared" si="148"/>
        <v>0</v>
      </c>
      <c r="BK704" s="69">
        <f t="shared" si="149"/>
        <v>0</v>
      </c>
      <c r="BL704" s="69">
        <f t="shared" si="149"/>
        <v>0</v>
      </c>
      <c r="BM704" s="69">
        <f t="shared" si="150"/>
        <v>0</v>
      </c>
      <c r="BN704" s="69">
        <f t="shared" si="151"/>
        <v>0</v>
      </c>
      <c r="BO704" s="69">
        <f t="shared" si="152"/>
        <v>0</v>
      </c>
      <c r="BP704" s="69">
        <f t="shared" si="153"/>
        <v>0</v>
      </c>
      <c r="BQ704" s="69">
        <f t="shared" si="154"/>
        <v>0</v>
      </c>
      <c r="BR704" s="69">
        <f t="shared" si="155"/>
        <v>0</v>
      </c>
      <c r="BS704" s="69">
        <f t="shared" si="156"/>
        <v>0</v>
      </c>
      <c r="BT704" s="69">
        <f t="shared" si="157"/>
        <v>0</v>
      </c>
      <c r="BU704" s="69">
        <f t="shared" si="158"/>
        <v>0</v>
      </c>
      <c r="BV704" s="83">
        <f t="shared" si="146"/>
        <v>0</v>
      </c>
    </row>
    <row r="705" spans="1:74" x14ac:dyDescent="0.25">
      <c r="A705" s="91">
        <v>48</v>
      </c>
      <c r="B705" s="91">
        <v>0</v>
      </c>
      <c r="C705" s="91">
        <v>505422</v>
      </c>
      <c r="D705" s="91">
        <v>505403</v>
      </c>
      <c r="E705" s="63" t="s">
        <v>799</v>
      </c>
      <c r="F705" s="91" t="s">
        <v>795</v>
      </c>
      <c r="G705" s="56"/>
      <c r="H705" s="56"/>
      <c r="I705" s="98">
        <v>0</v>
      </c>
      <c r="J705" s="98">
        <v>0</v>
      </c>
      <c r="K705" s="65">
        <f t="shared" si="159"/>
        <v>0</v>
      </c>
      <c r="L705" s="94">
        <v>0</v>
      </c>
      <c r="M705" s="94">
        <v>0</v>
      </c>
      <c r="N705" s="94">
        <v>0</v>
      </c>
      <c r="O705" s="94">
        <v>0</v>
      </c>
      <c r="P705" s="94">
        <v>0</v>
      </c>
      <c r="Q705" s="94">
        <v>0</v>
      </c>
      <c r="R705" s="98">
        <v>0</v>
      </c>
      <c r="S705" s="98">
        <v>0</v>
      </c>
      <c r="T705" s="94">
        <v>0</v>
      </c>
      <c r="U705" s="94">
        <v>0</v>
      </c>
      <c r="V705" s="94">
        <v>0</v>
      </c>
      <c r="W705" s="94">
        <v>0</v>
      </c>
      <c r="X705" s="94">
        <v>0</v>
      </c>
      <c r="Y705" s="94">
        <v>0</v>
      </c>
      <c r="Z705" s="98">
        <v>0</v>
      </c>
      <c r="AA705" s="98">
        <v>0</v>
      </c>
      <c r="AB705" s="94">
        <v>0</v>
      </c>
      <c r="AC705" s="94">
        <v>0</v>
      </c>
      <c r="AD705" s="94">
        <v>0</v>
      </c>
      <c r="AE705" s="94">
        <v>0</v>
      </c>
      <c r="AF705" s="94">
        <v>0</v>
      </c>
      <c r="AG705" s="94">
        <v>0</v>
      </c>
      <c r="AH705" s="98">
        <v>0</v>
      </c>
      <c r="AI705" s="98">
        <v>0</v>
      </c>
      <c r="AJ705" s="94">
        <v>0</v>
      </c>
      <c r="AK705" s="94">
        <v>0</v>
      </c>
      <c r="AL705" s="94">
        <v>0</v>
      </c>
      <c r="AM705" s="94">
        <v>0</v>
      </c>
      <c r="AN705" s="94">
        <v>0</v>
      </c>
      <c r="AO705" s="94">
        <v>0</v>
      </c>
      <c r="AP705" s="94">
        <v>0</v>
      </c>
      <c r="AQ705" s="94">
        <v>0</v>
      </c>
      <c r="AR705" s="94">
        <v>0</v>
      </c>
      <c r="AS705" s="94">
        <v>0</v>
      </c>
      <c r="AT705" s="94">
        <v>0</v>
      </c>
      <c r="AU705" s="94">
        <v>0</v>
      </c>
      <c r="AV705" s="94">
        <v>0</v>
      </c>
      <c r="AW705" s="94">
        <v>0</v>
      </c>
      <c r="AX705" s="66">
        <v>0</v>
      </c>
      <c r="AY705" s="66">
        <v>0</v>
      </c>
      <c r="AZ705" s="66">
        <v>0</v>
      </c>
      <c r="BA705" s="66">
        <v>0</v>
      </c>
      <c r="BB705" s="66">
        <v>0</v>
      </c>
      <c r="BC705" s="66">
        <v>0</v>
      </c>
      <c r="BD705" s="66">
        <v>0</v>
      </c>
      <c r="BE705" s="67">
        <v>0</v>
      </c>
      <c r="BF705" s="59">
        <f t="shared" si="147"/>
        <v>0</v>
      </c>
      <c r="BG705" s="59"/>
      <c r="BH705" s="59"/>
      <c r="BI705" s="60">
        <f t="shared" si="160"/>
        <v>0</v>
      </c>
      <c r="BJ705" s="59">
        <f t="shared" si="148"/>
        <v>0</v>
      </c>
      <c r="BK705" s="69">
        <f t="shared" si="149"/>
        <v>0</v>
      </c>
      <c r="BL705" s="69">
        <f t="shared" si="149"/>
        <v>0</v>
      </c>
      <c r="BM705" s="69">
        <f t="shared" si="150"/>
        <v>0</v>
      </c>
      <c r="BN705" s="69">
        <f t="shared" si="151"/>
        <v>0</v>
      </c>
      <c r="BO705" s="69">
        <f t="shared" si="152"/>
        <v>0</v>
      </c>
      <c r="BP705" s="69">
        <f t="shared" si="153"/>
        <v>0</v>
      </c>
      <c r="BQ705" s="69">
        <f t="shared" si="154"/>
        <v>0</v>
      </c>
      <c r="BR705" s="69">
        <f t="shared" si="155"/>
        <v>0</v>
      </c>
      <c r="BS705" s="69">
        <f t="shared" si="156"/>
        <v>0</v>
      </c>
      <c r="BT705" s="69">
        <f t="shared" si="157"/>
        <v>0</v>
      </c>
      <c r="BU705" s="69">
        <f t="shared" si="158"/>
        <v>0</v>
      </c>
      <c r="BV705" s="83">
        <f t="shared" ref="BV705:BV765" si="161">BK705+BL705-BI705</f>
        <v>0</v>
      </c>
    </row>
    <row r="706" spans="1:74" x14ac:dyDescent="0.25">
      <c r="A706" s="91">
        <v>48</v>
      </c>
      <c r="B706" s="91">
        <v>0</v>
      </c>
      <c r="C706" s="91">
        <v>496007</v>
      </c>
      <c r="D706" s="91">
        <v>497847</v>
      </c>
      <c r="E706" s="63" t="s">
        <v>769</v>
      </c>
      <c r="F706" s="91" t="s">
        <v>775</v>
      </c>
      <c r="G706" s="56"/>
      <c r="H706" s="56"/>
      <c r="I706" s="98">
        <v>751.52700000000004</v>
      </c>
      <c r="J706" s="98">
        <v>5751.7020000000002</v>
      </c>
      <c r="K706" s="65">
        <f t="shared" si="159"/>
        <v>6503.2290000000003</v>
      </c>
      <c r="L706" s="94">
        <v>2052.4450000000002</v>
      </c>
      <c r="M706" s="94">
        <v>21609.405999999999</v>
      </c>
      <c r="N706" s="94">
        <v>-1300.9179999999999</v>
      </c>
      <c r="O706" s="94">
        <v>-15857.704</v>
      </c>
      <c r="P706" s="94">
        <v>36.619999999999997</v>
      </c>
      <c r="Q706" s="94">
        <v>26.62</v>
      </c>
      <c r="R706" s="98">
        <v>2785.1759999999999</v>
      </c>
      <c r="S706" s="98">
        <v>7844.0309999999999</v>
      </c>
      <c r="T706" s="94">
        <v>10879.146000000001</v>
      </c>
      <c r="U706" s="94">
        <v>31010.179</v>
      </c>
      <c r="V706" s="94">
        <v>-8093.97</v>
      </c>
      <c r="W706" s="94">
        <v>-23166.148000000001</v>
      </c>
      <c r="X706" s="94">
        <v>25.6</v>
      </c>
      <c r="Y706" s="94">
        <v>25.3</v>
      </c>
      <c r="Z706" s="98">
        <v>75.411000000000001</v>
      </c>
      <c r="AA706" s="98">
        <v>72.944999999999993</v>
      </c>
      <c r="AB706" s="94">
        <v>221.45400000000001</v>
      </c>
      <c r="AC706" s="94">
        <v>221.20599999999999</v>
      </c>
      <c r="AD706" s="94">
        <v>-146.04300000000001</v>
      </c>
      <c r="AE706" s="94">
        <v>-148.261</v>
      </c>
      <c r="AF706" s="94">
        <v>34.049999999999997</v>
      </c>
      <c r="AG706" s="94">
        <v>32.979999999999997</v>
      </c>
      <c r="AH706" s="98">
        <v>3449.864</v>
      </c>
      <c r="AI706" s="98">
        <v>8832.1280000000006</v>
      </c>
      <c r="AJ706" s="94">
        <v>14102.984</v>
      </c>
      <c r="AK706" s="94">
        <v>34336.442000000003</v>
      </c>
      <c r="AL706" s="94">
        <v>-10653.12</v>
      </c>
      <c r="AM706" s="94">
        <v>-25504.313999999998</v>
      </c>
      <c r="AN706" s="94">
        <v>24.46</v>
      </c>
      <c r="AO706" s="94">
        <v>25.72</v>
      </c>
      <c r="AP706" s="94">
        <v>309.45999999999998</v>
      </c>
      <c r="AQ706" s="94">
        <v>871.56</v>
      </c>
      <c r="AR706" s="94">
        <v>1208.79</v>
      </c>
      <c r="AS706" s="94">
        <v>3445.58</v>
      </c>
      <c r="AT706" s="94">
        <v>-899.33</v>
      </c>
      <c r="AU706" s="94">
        <v>-2574.02</v>
      </c>
      <c r="AV706" s="94">
        <v>25.6</v>
      </c>
      <c r="AW706" s="94">
        <v>25.3</v>
      </c>
      <c r="AX706" s="66">
        <v>83.503</v>
      </c>
      <c r="AY706" s="66">
        <v>639.07799999999997</v>
      </c>
      <c r="AZ706" s="66">
        <v>228.04944444444448</v>
      </c>
      <c r="BA706" s="66">
        <v>2401.0451111111111</v>
      </c>
      <c r="BB706" s="66">
        <v>-144.54644444444449</v>
      </c>
      <c r="BC706" s="66">
        <v>-1761.9671111111111</v>
      </c>
      <c r="BD706" s="66">
        <v>36.616182163224828</v>
      </c>
      <c r="BE706" s="67">
        <v>26.616659430620164</v>
      </c>
      <c r="BF706" s="59">
        <f t="shared" si="147"/>
        <v>0</v>
      </c>
      <c r="BG706" s="59"/>
      <c r="BH706" s="59"/>
      <c r="BI706" s="60">
        <f t="shared" si="160"/>
        <v>2416.4717891056848</v>
      </c>
      <c r="BJ706" s="59">
        <f t="shared" si="148"/>
        <v>2416.4717891056848</v>
      </c>
      <c r="BK706" s="69">
        <f t="shared" si="149"/>
        <v>279.25262884810422</v>
      </c>
      <c r="BL706" s="69">
        <f t="shared" si="149"/>
        <v>2137.2191602575804</v>
      </c>
      <c r="BM706" s="69">
        <f t="shared" si="150"/>
        <v>141.95844911995636</v>
      </c>
      <c r="BN706" s="69">
        <f t="shared" si="151"/>
        <v>141.95844911995636</v>
      </c>
      <c r="BO706" s="69">
        <f t="shared" si="152"/>
        <v>0</v>
      </c>
      <c r="BP706" s="69">
        <f t="shared" si="153"/>
        <v>1086.4582319998499</v>
      </c>
      <c r="BQ706" s="69">
        <f t="shared" si="154"/>
        <v>1086.4582319998499</v>
      </c>
      <c r="BR706" s="69">
        <f t="shared" si="155"/>
        <v>0</v>
      </c>
      <c r="BS706" s="69">
        <f t="shared" si="156"/>
        <v>137.29417972814787</v>
      </c>
      <c r="BT706" s="69">
        <f t="shared" si="157"/>
        <v>1050.7609282577305</v>
      </c>
      <c r="BU706" s="69">
        <f t="shared" si="158"/>
        <v>1188.0551079858783</v>
      </c>
      <c r="BV706" s="83">
        <f t="shared" si="161"/>
        <v>0</v>
      </c>
    </row>
    <row r="707" spans="1:74" x14ac:dyDescent="0.25">
      <c r="A707" s="91">
        <v>48</v>
      </c>
      <c r="B707" s="91">
        <v>0</v>
      </c>
      <c r="C707" s="91">
        <v>497601</v>
      </c>
      <c r="D707" s="91">
        <v>497705</v>
      </c>
      <c r="E707" s="63" t="s">
        <v>774</v>
      </c>
      <c r="F707" s="91" t="s">
        <v>773</v>
      </c>
      <c r="G707" s="56"/>
      <c r="H707" s="56"/>
      <c r="I707" s="98">
        <v>0</v>
      </c>
      <c r="J707" s="98">
        <v>0</v>
      </c>
      <c r="K707" s="65">
        <f t="shared" si="159"/>
        <v>0</v>
      </c>
      <c r="L707" s="94">
        <v>2457.0700000000002</v>
      </c>
      <c r="M707" s="94">
        <v>2669.77</v>
      </c>
      <c r="N707" s="94">
        <v>-2457.0700000000002</v>
      </c>
      <c r="O707" s="94">
        <v>-2669.77</v>
      </c>
      <c r="P707" s="94">
        <v>0</v>
      </c>
      <c r="Q707" s="94">
        <v>0</v>
      </c>
      <c r="R707" s="98">
        <v>0</v>
      </c>
      <c r="S707" s="98">
        <v>0</v>
      </c>
      <c r="T707" s="94">
        <v>3600.884</v>
      </c>
      <c r="U707" s="94">
        <v>3096.9279999999999</v>
      </c>
      <c r="V707" s="94">
        <v>-3600.884</v>
      </c>
      <c r="W707" s="94">
        <v>-3096.9279999999999</v>
      </c>
      <c r="X707" s="94">
        <v>0</v>
      </c>
      <c r="Y707" s="94">
        <v>0</v>
      </c>
      <c r="Z707" s="98">
        <v>0</v>
      </c>
      <c r="AA707" s="98">
        <v>0</v>
      </c>
      <c r="AB707" s="94">
        <v>0</v>
      </c>
      <c r="AC707" s="94">
        <v>0</v>
      </c>
      <c r="AD707" s="94">
        <v>0</v>
      </c>
      <c r="AE707" s="94">
        <v>0</v>
      </c>
      <c r="AF707" s="94">
        <v>0</v>
      </c>
      <c r="AG707" s="94">
        <v>0</v>
      </c>
      <c r="AH707" s="98">
        <v>0</v>
      </c>
      <c r="AI707" s="98">
        <v>0</v>
      </c>
      <c r="AJ707" s="94">
        <v>3634.2640000000001</v>
      </c>
      <c r="AK707" s="94">
        <v>3100.9079999999999</v>
      </c>
      <c r="AL707" s="94">
        <v>-3634.2640000000001</v>
      </c>
      <c r="AM707" s="94">
        <v>-3100.9079999999999</v>
      </c>
      <c r="AN707" s="94">
        <v>0</v>
      </c>
      <c r="AO707" s="94">
        <v>0</v>
      </c>
      <c r="AP707" s="94">
        <v>0</v>
      </c>
      <c r="AQ707" s="94">
        <v>0</v>
      </c>
      <c r="AR707" s="94">
        <v>360.09</v>
      </c>
      <c r="AS707" s="94">
        <v>309.69</v>
      </c>
      <c r="AT707" s="94">
        <v>-360.09</v>
      </c>
      <c r="AU707" s="94">
        <v>-309.69</v>
      </c>
      <c r="AV707" s="94">
        <v>0</v>
      </c>
      <c r="AW707" s="94">
        <v>0</v>
      </c>
      <c r="AX707" s="66">
        <v>0</v>
      </c>
      <c r="AY707" s="66">
        <v>0</v>
      </c>
      <c r="AZ707" s="66">
        <v>245.70700000000002</v>
      </c>
      <c r="BA707" s="66">
        <v>266.97699999999998</v>
      </c>
      <c r="BB707" s="66">
        <v>-245.70700000000002</v>
      </c>
      <c r="BC707" s="66">
        <v>-266.97699999999998</v>
      </c>
      <c r="BD707" s="66">
        <v>0</v>
      </c>
      <c r="BE707" s="67">
        <v>0</v>
      </c>
      <c r="BF707" s="59">
        <f t="shared" si="147"/>
        <v>0</v>
      </c>
      <c r="BG707" s="59"/>
      <c r="BH707" s="59"/>
      <c r="BI707" s="60">
        <f t="shared" si="160"/>
        <v>0</v>
      </c>
      <c r="BJ707" s="59">
        <f t="shared" si="148"/>
        <v>0</v>
      </c>
      <c r="BK707" s="69">
        <f t="shared" si="149"/>
        <v>0</v>
      </c>
      <c r="BL707" s="69">
        <f t="shared" si="149"/>
        <v>0</v>
      </c>
      <c r="BM707" s="69">
        <f t="shared" si="150"/>
        <v>0</v>
      </c>
      <c r="BN707" s="69">
        <f t="shared" si="151"/>
        <v>0</v>
      </c>
      <c r="BO707" s="69">
        <f t="shared" si="152"/>
        <v>0</v>
      </c>
      <c r="BP707" s="69">
        <f t="shared" si="153"/>
        <v>0</v>
      </c>
      <c r="BQ707" s="69">
        <f t="shared" si="154"/>
        <v>0</v>
      </c>
      <c r="BR707" s="69">
        <f t="shared" si="155"/>
        <v>0</v>
      </c>
      <c r="BS707" s="69">
        <f t="shared" si="156"/>
        <v>0</v>
      </c>
      <c r="BT707" s="69">
        <f t="shared" si="157"/>
        <v>0</v>
      </c>
      <c r="BU707" s="69">
        <f t="shared" si="158"/>
        <v>0</v>
      </c>
      <c r="BV707" s="83">
        <f t="shared" si="161"/>
        <v>0</v>
      </c>
    </row>
    <row r="708" spans="1:74" ht="15" customHeight="1" x14ac:dyDescent="0.25">
      <c r="A708" s="91">
        <v>48</v>
      </c>
      <c r="B708" s="91">
        <v>0</v>
      </c>
      <c r="C708" s="91">
        <v>507606</v>
      </c>
      <c r="D708" s="91">
        <v>508007</v>
      </c>
      <c r="E708" s="123" t="s">
        <v>776</v>
      </c>
      <c r="F708" s="124" t="s">
        <v>777</v>
      </c>
      <c r="G708" s="56"/>
      <c r="H708" s="56"/>
      <c r="I708" s="98">
        <v>0</v>
      </c>
      <c r="J708" s="98">
        <v>14363.064</v>
      </c>
      <c r="K708" s="65">
        <f t="shared" si="159"/>
        <v>14363.064</v>
      </c>
      <c r="L708" s="94">
        <v>7071.5879999999997</v>
      </c>
      <c r="M708" s="94">
        <v>65221.216</v>
      </c>
      <c r="N708" s="94">
        <v>-7071.5879999999997</v>
      </c>
      <c r="O708" s="94">
        <v>-50858.152000000002</v>
      </c>
      <c r="P708" s="94">
        <v>0</v>
      </c>
      <c r="Q708" s="94">
        <v>22.02</v>
      </c>
      <c r="R708" s="98">
        <v>5192.7839999999997</v>
      </c>
      <c r="S708" s="98">
        <v>19192.824000000001</v>
      </c>
      <c r="T708" s="94">
        <v>31708.255000000001</v>
      </c>
      <c r="U708" s="94">
        <v>88779.133000000002</v>
      </c>
      <c r="V708" s="94">
        <v>-26515.471000000001</v>
      </c>
      <c r="W708" s="94">
        <v>-69586.308999999994</v>
      </c>
      <c r="X708" s="94">
        <v>16.38</v>
      </c>
      <c r="Y708" s="94">
        <v>21.62</v>
      </c>
      <c r="Z708" s="98">
        <v>629.31299999999999</v>
      </c>
      <c r="AA708" s="98">
        <v>620.31299999999999</v>
      </c>
      <c r="AB708" s="94">
        <v>2528.7739999999999</v>
      </c>
      <c r="AC708" s="94">
        <v>2553.0740000000001</v>
      </c>
      <c r="AD708" s="94">
        <v>-1899.461</v>
      </c>
      <c r="AE708" s="94">
        <v>-1932.761</v>
      </c>
      <c r="AF708" s="94">
        <v>24.89</v>
      </c>
      <c r="AG708" s="94">
        <v>24.3</v>
      </c>
      <c r="AH708" s="98">
        <v>5971.9470000000001</v>
      </c>
      <c r="AI708" s="98">
        <v>19866.705000000002</v>
      </c>
      <c r="AJ708" s="94">
        <v>35319.790999999997</v>
      </c>
      <c r="AK708" s="94">
        <v>92239.3</v>
      </c>
      <c r="AL708" s="94">
        <v>-29347.844000000001</v>
      </c>
      <c r="AM708" s="94">
        <v>-72372.595000000001</v>
      </c>
      <c r="AN708" s="94">
        <v>16.91</v>
      </c>
      <c r="AO708" s="94">
        <v>21.54</v>
      </c>
      <c r="AP708" s="94">
        <v>57.7</v>
      </c>
      <c r="AQ708" s="94">
        <v>213.25</v>
      </c>
      <c r="AR708" s="94">
        <v>352.31</v>
      </c>
      <c r="AS708" s="94">
        <v>986.43</v>
      </c>
      <c r="AT708" s="94">
        <v>-294.61</v>
      </c>
      <c r="AU708" s="94">
        <v>-773.18</v>
      </c>
      <c r="AV708" s="94">
        <v>16.38</v>
      </c>
      <c r="AW708" s="94">
        <v>21.62</v>
      </c>
      <c r="AX708" s="66">
        <v>0</v>
      </c>
      <c r="AY708" s="66">
        <v>159.58959999999999</v>
      </c>
      <c r="AZ708" s="66">
        <v>78.5732</v>
      </c>
      <c r="BA708" s="66">
        <v>724.68017777777777</v>
      </c>
      <c r="BB708" s="66">
        <v>-78.5732</v>
      </c>
      <c r="BC708" s="66">
        <v>-565.09057777777775</v>
      </c>
      <c r="BD708" s="66">
        <v>0</v>
      </c>
      <c r="BE708" s="67">
        <v>22.02207330817015</v>
      </c>
      <c r="BF708" s="59">
        <f t="shared" si="147"/>
        <v>0</v>
      </c>
      <c r="BG708" s="59"/>
      <c r="BH708" s="59"/>
      <c r="BI708" s="60">
        <f t="shared" si="160"/>
        <v>5337.0316439909238</v>
      </c>
      <c r="BJ708" s="59">
        <f t="shared" si="148"/>
        <v>5337.0316439909238</v>
      </c>
      <c r="BK708" s="69">
        <f t="shared" si="149"/>
        <v>0</v>
      </c>
      <c r="BL708" s="69">
        <f t="shared" si="149"/>
        <v>5337.0316439909238</v>
      </c>
      <c r="BM708" s="69">
        <f t="shared" si="150"/>
        <v>0</v>
      </c>
      <c r="BN708" s="69">
        <f t="shared" si="151"/>
        <v>0</v>
      </c>
      <c r="BO708" s="69">
        <f t="shared" si="152"/>
        <v>0</v>
      </c>
      <c r="BP708" s="69">
        <f t="shared" si="153"/>
        <v>2713.0872078457287</v>
      </c>
      <c r="BQ708" s="69">
        <f t="shared" si="154"/>
        <v>2713.0872078457287</v>
      </c>
      <c r="BR708" s="69">
        <f t="shared" si="155"/>
        <v>0</v>
      </c>
      <c r="BS708" s="69">
        <f t="shared" si="156"/>
        <v>0</v>
      </c>
      <c r="BT708" s="69">
        <f t="shared" si="157"/>
        <v>2623.9444361451951</v>
      </c>
      <c r="BU708" s="69">
        <f t="shared" si="158"/>
        <v>2623.9444361451951</v>
      </c>
      <c r="BV708" s="83">
        <f t="shared" si="161"/>
        <v>0</v>
      </c>
    </row>
    <row r="709" spans="1:74" x14ac:dyDescent="0.25">
      <c r="A709" s="91">
        <v>48</v>
      </c>
      <c r="B709" s="91">
        <v>0</v>
      </c>
      <c r="C709" s="91">
        <v>506001</v>
      </c>
      <c r="D709" s="91">
        <v>506105</v>
      </c>
      <c r="E709" s="63" t="s">
        <v>789</v>
      </c>
      <c r="F709" s="91" t="s">
        <v>800</v>
      </c>
      <c r="G709" s="56"/>
      <c r="H709" s="56"/>
      <c r="I709" s="98">
        <v>0</v>
      </c>
      <c r="J709" s="98">
        <v>0</v>
      </c>
      <c r="K709" s="65">
        <f t="shared" si="159"/>
        <v>0</v>
      </c>
      <c r="L709" s="94">
        <v>3204.9479999999999</v>
      </c>
      <c r="M709" s="94">
        <v>1894.8330000000001</v>
      </c>
      <c r="N709" s="94">
        <v>-3204.9479999999999</v>
      </c>
      <c r="O709" s="94">
        <v>-1894.8330000000001</v>
      </c>
      <c r="P709" s="94">
        <v>0</v>
      </c>
      <c r="Q709" s="94">
        <v>0</v>
      </c>
      <c r="R709" s="98">
        <v>0</v>
      </c>
      <c r="S709" s="98">
        <v>0</v>
      </c>
      <c r="T709" s="94">
        <v>6374.2240000000002</v>
      </c>
      <c r="U709" s="94">
        <v>3024.4450000000002</v>
      </c>
      <c r="V709" s="94">
        <v>-6374.2240000000002</v>
      </c>
      <c r="W709" s="94">
        <v>-3024.4450000000002</v>
      </c>
      <c r="X709" s="94">
        <v>0</v>
      </c>
      <c r="Y709" s="94">
        <v>0</v>
      </c>
      <c r="Z709" s="98">
        <v>0</v>
      </c>
      <c r="AA709" s="98">
        <v>0</v>
      </c>
      <c r="AB709" s="94">
        <v>319.69200000000001</v>
      </c>
      <c r="AC709" s="94">
        <v>31.751999999999999</v>
      </c>
      <c r="AD709" s="94">
        <v>-319.69200000000001</v>
      </c>
      <c r="AE709" s="94">
        <v>-31.751999999999999</v>
      </c>
      <c r="AF709" s="94">
        <v>0</v>
      </c>
      <c r="AG709" s="94">
        <v>0</v>
      </c>
      <c r="AH709" s="98">
        <v>0</v>
      </c>
      <c r="AI709" s="98">
        <v>0</v>
      </c>
      <c r="AJ709" s="94">
        <v>6785.86</v>
      </c>
      <c r="AK709" s="94">
        <v>3077.6979999999999</v>
      </c>
      <c r="AL709" s="94">
        <v>-6785.86</v>
      </c>
      <c r="AM709" s="94">
        <v>-3077.6979999999999</v>
      </c>
      <c r="AN709" s="94">
        <v>0</v>
      </c>
      <c r="AO709" s="94">
        <v>0</v>
      </c>
      <c r="AP709" s="94">
        <v>0</v>
      </c>
      <c r="AQ709" s="94">
        <v>0</v>
      </c>
      <c r="AR709" s="94">
        <v>708.25</v>
      </c>
      <c r="AS709" s="94">
        <v>336.05</v>
      </c>
      <c r="AT709" s="94">
        <v>-708.25</v>
      </c>
      <c r="AU709" s="94">
        <v>-336.05</v>
      </c>
      <c r="AV709" s="94">
        <v>0</v>
      </c>
      <c r="AW709" s="94">
        <v>0</v>
      </c>
      <c r="AX709" s="66">
        <v>0</v>
      </c>
      <c r="AY709" s="66">
        <v>0</v>
      </c>
      <c r="AZ709" s="66">
        <v>356.10533333333331</v>
      </c>
      <c r="BA709" s="66">
        <v>210.53700000000001</v>
      </c>
      <c r="BB709" s="66">
        <v>-356.10533333333331</v>
      </c>
      <c r="BC709" s="66">
        <v>-210.53700000000001</v>
      </c>
      <c r="BD709" s="66">
        <v>0</v>
      </c>
      <c r="BE709" s="67">
        <v>0</v>
      </c>
      <c r="BF709" s="59">
        <f t="shared" si="147"/>
        <v>0</v>
      </c>
      <c r="BG709" s="59"/>
      <c r="BH709" s="59"/>
      <c r="BI709" s="60">
        <f t="shared" si="160"/>
        <v>0</v>
      </c>
      <c r="BJ709" s="59">
        <f t="shared" si="148"/>
        <v>0</v>
      </c>
      <c r="BK709" s="69">
        <f t="shared" si="149"/>
        <v>0</v>
      </c>
      <c r="BL709" s="69">
        <f t="shared" si="149"/>
        <v>0</v>
      </c>
      <c r="BM709" s="69">
        <f t="shared" si="150"/>
        <v>0</v>
      </c>
      <c r="BN709" s="69">
        <f t="shared" si="151"/>
        <v>0</v>
      </c>
      <c r="BO709" s="69">
        <f t="shared" si="152"/>
        <v>0</v>
      </c>
      <c r="BP709" s="69">
        <f t="shared" si="153"/>
        <v>0</v>
      </c>
      <c r="BQ709" s="69">
        <f t="shared" si="154"/>
        <v>0</v>
      </c>
      <c r="BR709" s="69">
        <f t="shared" si="155"/>
        <v>0</v>
      </c>
      <c r="BS709" s="69">
        <f t="shared" si="156"/>
        <v>0</v>
      </c>
      <c r="BT709" s="69">
        <f t="shared" si="157"/>
        <v>0</v>
      </c>
      <c r="BU709" s="69">
        <f t="shared" si="158"/>
        <v>0</v>
      </c>
      <c r="BV709" s="83">
        <f t="shared" si="161"/>
        <v>0</v>
      </c>
    </row>
    <row r="710" spans="1:74" ht="15" customHeight="1" x14ac:dyDescent="0.25">
      <c r="A710" s="91">
        <v>48</v>
      </c>
      <c r="B710" s="91">
        <v>0</v>
      </c>
      <c r="C710" s="91">
        <v>507305</v>
      </c>
      <c r="D710" s="91">
        <v>507108</v>
      </c>
      <c r="E710" s="63" t="s">
        <v>786</v>
      </c>
      <c r="F710" s="91" t="s">
        <v>788</v>
      </c>
      <c r="G710" s="56"/>
      <c r="H710" s="56"/>
      <c r="I710" s="98">
        <v>0</v>
      </c>
      <c r="J710" s="98">
        <v>0</v>
      </c>
      <c r="K710" s="65">
        <f t="shared" si="159"/>
        <v>0</v>
      </c>
      <c r="L710" s="94">
        <v>345.702</v>
      </c>
      <c r="M710" s="94">
        <v>1301.5440000000001</v>
      </c>
      <c r="N710" s="94">
        <v>-345.702</v>
      </c>
      <c r="O710" s="94">
        <v>-1301.5440000000001</v>
      </c>
      <c r="P710" s="94">
        <v>0</v>
      </c>
      <c r="Q710" s="94">
        <v>0</v>
      </c>
      <c r="R710" s="98">
        <v>0</v>
      </c>
      <c r="S710" s="98">
        <v>0</v>
      </c>
      <c r="T710" s="94">
        <v>829.83799999999997</v>
      </c>
      <c r="U710" s="94">
        <v>1925.046</v>
      </c>
      <c r="V710" s="94">
        <v>-829.83799999999997</v>
      </c>
      <c r="W710" s="94">
        <v>-1925.046</v>
      </c>
      <c r="X710" s="94">
        <v>0</v>
      </c>
      <c r="Y710" s="94">
        <v>0</v>
      </c>
      <c r="Z710" s="98">
        <v>0</v>
      </c>
      <c r="AA710" s="98">
        <v>0</v>
      </c>
      <c r="AB710" s="94">
        <v>0</v>
      </c>
      <c r="AC710" s="94">
        <v>0</v>
      </c>
      <c r="AD710" s="94">
        <v>0</v>
      </c>
      <c r="AE710" s="94">
        <v>0</v>
      </c>
      <c r="AF710" s="94">
        <v>0</v>
      </c>
      <c r="AG710" s="94">
        <v>0</v>
      </c>
      <c r="AH710" s="98">
        <v>0</v>
      </c>
      <c r="AI710" s="98">
        <v>0</v>
      </c>
      <c r="AJ710" s="94">
        <v>861.55399999999997</v>
      </c>
      <c r="AK710" s="94">
        <v>1974.72</v>
      </c>
      <c r="AL710" s="94">
        <v>-861.55399999999997</v>
      </c>
      <c r="AM710" s="94">
        <v>-1974.72</v>
      </c>
      <c r="AN710" s="94">
        <v>0</v>
      </c>
      <c r="AO710" s="94">
        <v>0</v>
      </c>
      <c r="AP710" s="94">
        <v>0</v>
      </c>
      <c r="AQ710" s="94">
        <v>0</v>
      </c>
      <c r="AR710" s="94">
        <v>138.31</v>
      </c>
      <c r="AS710" s="94">
        <v>320.83999999999997</v>
      </c>
      <c r="AT710" s="94">
        <v>-138.31</v>
      </c>
      <c r="AU710" s="94">
        <v>-320.83999999999997</v>
      </c>
      <c r="AV710" s="94">
        <v>0</v>
      </c>
      <c r="AW710" s="94">
        <v>0</v>
      </c>
      <c r="AX710" s="66">
        <v>0</v>
      </c>
      <c r="AY710" s="66">
        <v>0</v>
      </c>
      <c r="AZ710" s="66">
        <v>57.616999999999997</v>
      </c>
      <c r="BA710" s="66">
        <v>216.92400000000001</v>
      </c>
      <c r="BB710" s="66">
        <v>-57.616999999999997</v>
      </c>
      <c r="BC710" s="66">
        <v>-216.92400000000001</v>
      </c>
      <c r="BD710" s="66">
        <v>0</v>
      </c>
      <c r="BE710" s="67">
        <v>0</v>
      </c>
      <c r="BF710" s="59">
        <f t="shared" si="147"/>
        <v>0</v>
      </c>
      <c r="BG710" s="59"/>
      <c r="BH710" s="59"/>
      <c r="BI710" s="60">
        <f t="shared" si="160"/>
        <v>0</v>
      </c>
      <c r="BJ710" s="59">
        <f t="shared" si="148"/>
        <v>0</v>
      </c>
      <c r="BK710" s="69">
        <f t="shared" si="149"/>
        <v>0</v>
      </c>
      <c r="BL710" s="69">
        <f t="shared" si="149"/>
        <v>0</v>
      </c>
      <c r="BM710" s="69">
        <f t="shared" si="150"/>
        <v>0</v>
      </c>
      <c r="BN710" s="69">
        <f t="shared" si="151"/>
        <v>0</v>
      </c>
      <c r="BO710" s="69">
        <f t="shared" si="152"/>
        <v>0</v>
      </c>
      <c r="BP710" s="69">
        <f t="shared" si="153"/>
        <v>0</v>
      </c>
      <c r="BQ710" s="69">
        <f t="shared" si="154"/>
        <v>0</v>
      </c>
      <c r="BR710" s="69">
        <f t="shared" si="155"/>
        <v>0</v>
      </c>
      <c r="BS710" s="69">
        <f t="shared" si="156"/>
        <v>0</v>
      </c>
      <c r="BT710" s="69">
        <f t="shared" si="157"/>
        <v>0</v>
      </c>
      <c r="BU710" s="69">
        <f t="shared" si="158"/>
        <v>0</v>
      </c>
      <c r="BV710" s="83">
        <f t="shared" si="161"/>
        <v>0</v>
      </c>
    </row>
    <row r="711" spans="1:74" x14ac:dyDescent="0.25">
      <c r="A711" s="91">
        <v>48</v>
      </c>
      <c r="B711" s="91">
        <v>0</v>
      </c>
      <c r="C711" s="91">
        <v>510501</v>
      </c>
      <c r="D711" s="91">
        <v>507358</v>
      </c>
      <c r="E711" s="63" t="s">
        <v>801</v>
      </c>
      <c r="F711" s="91" t="s">
        <v>771</v>
      </c>
      <c r="G711" s="56"/>
      <c r="H711" s="56"/>
      <c r="I711" s="98">
        <v>0</v>
      </c>
      <c r="J711" s="98">
        <v>0</v>
      </c>
      <c r="K711" s="65">
        <f t="shared" si="159"/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</v>
      </c>
      <c r="Q711" s="94">
        <v>0</v>
      </c>
      <c r="R711" s="98">
        <v>0</v>
      </c>
      <c r="S711" s="98">
        <v>0</v>
      </c>
      <c r="T711" s="94">
        <v>0</v>
      </c>
      <c r="U711" s="94">
        <v>0</v>
      </c>
      <c r="V711" s="94">
        <v>0</v>
      </c>
      <c r="W711" s="94">
        <v>0</v>
      </c>
      <c r="X711" s="94">
        <v>0</v>
      </c>
      <c r="Y711" s="94">
        <v>0</v>
      </c>
      <c r="Z711" s="98">
        <v>0</v>
      </c>
      <c r="AA711" s="98">
        <v>0</v>
      </c>
      <c r="AB711" s="94">
        <v>0</v>
      </c>
      <c r="AC711" s="94">
        <v>0</v>
      </c>
      <c r="AD711" s="94">
        <v>0</v>
      </c>
      <c r="AE711" s="94">
        <v>0</v>
      </c>
      <c r="AF711" s="94">
        <v>0</v>
      </c>
      <c r="AG711" s="94">
        <v>0</v>
      </c>
      <c r="AH711" s="98">
        <v>0</v>
      </c>
      <c r="AI711" s="98">
        <v>0</v>
      </c>
      <c r="AJ711" s="94">
        <v>0</v>
      </c>
      <c r="AK711" s="94">
        <v>0</v>
      </c>
      <c r="AL711" s="94">
        <v>0</v>
      </c>
      <c r="AM711" s="94">
        <v>0</v>
      </c>
      <c r="AN711" s="94">
        <v>0</v>
      </c>
      <c r="AO711" s="94">
        <v>0</v>
      </c>
      <c r="AP711" s="94">
        <v>0</v>
      </c>
      <c r="AQ711" s="94">
        <v>0</v>
      </c>
      <c r="AR711" s="94">
        <v>0</v>
      </c>
      <c r="AS711" s="94">
        <v>0</v>
      </c>
      <c r="AT711" s="94">
        <v>0</v>
      </c>
      <c r="AU711" s="94">
        <v>0</v>
      </c>
      <c r="AV711" s="94">
        <v>0</v>
      </c>
      <c r="AW711" s="94">
        <v>0</v>
      </c>
      <c r="AX711" s="66">
        <v>0</v>
      </c>
      <c r="AY711" s="66">
        <v>0</v>
      </c>
      <c r="AZ711" s="66">
        <v>0</v>
      </c>
      <c r="BA711" s="66">
        <v>0</v>
      </c>
      <c r="BB711" s="66">
        <v>0</v>
      </c>
      <c r="BC711" s="66">
        <v>0</v>
      </c>
      <c r="BD711" s="66" t="e">
        <v>#DIV/0!</v>
      </c>
      <c r="BE711" s="67" t="e">
        <v>#DIV/0!</v>
      </c>
      <c r="BF711" s="59">
        <f t="shared" si="147"/>
        <v>0</v>
      </c>
      <c r="BG711" s="59"/>
      <c r="BH711" s="59"/>
      <c r="BI711" s="60">
        <f t="shared" si="160"/>
        <v>0</v>
      </c>
      <c r="BJ711" s="59">
        <f t="shared" si="148"/>
        <v>0</v>
      </c>
      <c r="BK711" s="69">
        <f t="shared" si="149"/>
        <v>0</v>
      </c>
      <c r="BL711" s="69">
        <f t="shared" si="149"/>
        <v>0</v>
      </c>
      <c r="BM711" s="69">
        <f t="shared" si="150"/>
        <v>0</v>
      </c>
      <c r="BN711" s="69">
        <f t="shared" si="151"/>
        <v>0</v>
      </c>
      <c r="BO711" s="69">
        <f t="shared" si="152"/>
        <v>0</v>
      </c>
      <c r="BP711" s="69">
        <f t="shared" si="153"/>
        <v>0</v>
      </c>
      <c r="BQ711" s="69">
        <f t="shared" si="154"/>
        <v>0</v>
      </c>
      <c r="BR711" s="69">
        <f t="shared" si="155"/>
        <v>0</v>
      </c>
      <c r="BS711" s="69">
        <f t="shared" si="156"/>
        <v>0</v>
      </c>
      <c r="BT711" s="69">
        <f t="shared" si="157"/>
        <v>0</v>
      </c>
      <c r="BU711" s="69">
        <f t="shared" si="158"/>
        <v>0</v>
      </c>
      <c r="BV711" s="83">
        <f t="shared" si="161"/>
        <v>0</v>
      </c>
    </row>
    <row r="712" spans="1:74" x14ac:dyDescent="0.25">
      <c r="A712" s="91">
        <v>48</v>
      </c>
      <c r="B712" s="91">
        <v>0</v>
      </c>
      <c r="C712" s="91">
        <v>508007</v>
      </c>
      <c r="D712" s="91">
        <v>508914</v>
      </c>
      <c r="E712" s="63" t="s">
        <v>777</v>
      </c>
      <c r="F712" s="91" t="s">
        <v>802</v>
      </c>
      <c r="G712" s="56"/>
      <c r="H712" s="56"/>
      <c r="I712" s="98">
        <v>129.36000000000001</v>
      </c>
      <c r="J712" s="98">
        <v>20586.098999999998</v>
      </c>
      <c r="K712" s="65">
        <f t="shared" si="159"/>
        <v>20715.458999999999</v>
      </c>
      <c r="L712" s="94">
        <v>3470.3069999999998</v>
      </c>
      <c r="M712" s="94">
        <v>91744.216</v>
      </c>
      <c r="N712" s="94">
        <v>-3340.9470000000001</v>
      </c>
      <c r="O712" s="94">
        <v>-71158.116999999998</v>
      </c>
      <c r="P712" s="94">
        <v>3.73</v>
      </c>
      <c r="Q712" s="94">
        <v>22.44</v>
      </c>
      <c r="R712" s="98">
        <v>7598.8760000000002</v>
      </c>
      <c r="S712" s="98">
        <v>27552.098999999998</v>
      </c>
      <c r="T712" s="94">
        <v>35831.417000000001</v>
      </c>
      <c r="U712" s="94">
        <v>123231.16800000001</v>
      </c>
      <c r="V712" s="94">
        <v>-28232.541000000001</v>
      </c>
      <c r="W712" s="94">
        <v>-95679.069000000003</v>
      </c>
      <c r="X712" s="94">
        <v>21.21</v>
      </c>
      <c r="Y712" s="94">
        <v>22.36</v>
      </c>
      <c r="Z712" s="98">
        <v>660.43799999999999</v>
      </c>
      <c r="AA712" s="98">
        <v>659.47799999999995</v>
      </c>
      <c r="AB712" s="94">
        <v>2689.7</v>
      </c>
      <c r="AC712" s="94">
        <v>2701.5079999999998</v>
      </c>
      <c r="AD712" s="94">
        <v>-2029.2619999999999</v>
      </c>
      <c r="AE712" s="94">
        <v>-2042.03</v>
      </c>
      <c r="AF712" s="94">
        <v>24.55</v>
      </c>
      <c r="AG712" s="94">
        <v>24.41</v>
      </c>
      <c r="AH712" s="98">
        <v>8284.1970000000001</v>
      </c>
      <c r="AI712" s="98">
        <v>28252.78</v>
      </c>
      <c r="AJ712" s="94">
        <v>39730.784</v>
      </c>
      <c r="AK712" s="94">
        <v>126653.467</v>
      </c>
      <c r="AL712" s="94">
        <v>-31446.587</v>
      </c>
      <c r="AM712" s="94">
        <v>-98400.687000000005</v>
      </c>
      <c r="AN712" s="94">
        <v>20.85</v>
      </c>
      <c r="AO712" s="94">
        <v>22.31</v>
      </c>
      <c r="AP712" s="94">
        <v>73.78</v>
      </c>
      <c r="AQ712" s="94">
        <v>267.5</v>
      </c>
      <c r="AR712" s="94">
        <v>347.88</v>
      </c>
      <c r="AS712" s="94">
        <v>1196.42</v>
      </c>
      <c r="AT712" s="94">
        <v>-274.10000000000002</v>
      </c>
      <c r="AU712" s="94">
        <v>-928.92</v>
      </c>
      <c r="AV712" s="94">
        <v>21.21</v>
      </c>
      <c r="AW712" s="94">
        <v>22.36</v>
      </c>
      <c r="AX712" s="66">
        <v>1.2559223300970874</v>
      </c>
      <c r="AY712" s="66">
        <v>199.86503883495143</v>
      </c>
      <c r="AZ712" s="66">
        <v>33.692300970873781</v>
      </c>
      <c r="BA712" s="66">
        <v>890.72054368932038</v>
      </c>
      <c r="BB712" s="66">
        <v>-32.436378640776695</v>
      </c>
      <c r="BC712" s="66">
        <v>-690.85550485436897</v>
      </c>
      <c r="BD712" s="66">
        <v>3.7276240978103679</v>
      </c>
      <c r="BE712" s="67">
        <v>22.43857967024319</v>
      </c>
      <c r="BF712" s="59">
        <f t="shared" si="147"/>
        <v>0</v>
      </c>
      <c r="BG712" s="59"/>
      <c r="BH712" s="59"/>
      <c r="BI712" s="60">
        <f t="shared" si="160"/>
        <v>7697.4564899798934</v>
      </c>
      <c r="BJ712" s="59">
        <f t="shared" si="148"/>
        <v>7697.4564899798934</v>
      </c>
      <c r="BK712" s="69">
        <f t="shared" si="149"/>
        <v>48.067627733655293</v>
      </c>
      <c r="BL712" s="69">
        <f t="shared" si="149"/>
        <v>7649.3888622462382</v>
      </c>
      <c r="BM712" s="69">
        <f t="shared" si="150"/>
        <v>24.435243149158389</v>
      </c>
      <c r="BN712" s="69">
        <f t="shared" si="151"/>
        <v>24.435243149158389</v>
      </c>
      <c r="BO712" s="69">
        <f t="shared" si="152"/>
        <v>0</v>
      </c>
      <c r="BP712" s="69">
        <f t="shared" si="153"/>
        <v>3888.5771069700545</v>
      </c>
      <c r="BQ712" s="69">
        <f t="shared" si="154"/>
        <v>3888.5771069700545</v>
      </c>
      <c r="BR712" s="69">
        <f t="shared" si="155"/>
        <v>0</v>
      </c>
      <c r="BS712" s="69">
        <f t="shared" si="156"/>
        <v>23.632384584496904</v>
      </c>
      <c r="BT712" s="69">
        <f t="shared" si="157"/>
        <v>3760.8117552761837</v>
      </c>
      <c r="BU712" s="69">
        <f t="shared" si="158"/>
        <v>3784.4441398606805</v>
      </c>
      <c r="BV712" s="83">
        <f t="shared" si="161"/>
        <v>0</v>
      </c>
    </row>
    <row r="713" spans="1:74" x14ac:dyDescent="0.25">
      <c r="A713" s="91">
        <v>48</v>
      </c>
      <c r="B713" s="91">
        <v>0</v>
      </c>
      <c r="C713" s="91">
        <v>505032</v>
      </c>
      <c r="D713" s="91">
        <v>505102</v>
      </c>
      <c r="E713" s="63" t="s">
        <v>784</v>
      </c>
      <c r="F713" s="91" t="s">
        <v>794</v>
      </c>
      <c r="G713" s="56"/>
      <c r="H713" s="56"/>
      <c r="I713" s="98">
        <v>0</v>
      </c>
      <c r="J713" s="98">
        <v>0</v>
      </c>
      <c r="K713" s="65">
        <f t="shared" si="159"/>
        <v>0</v>
      </c>
      <c r="L713" s="94">
        <v>11.08</v>
      </c>
      <c r="M713" s="94">
        <v>0.56000000000000005</v>
      </c>
      <c r="N713" s="94">
        <v>-11.08</v>
      </c>
      <c r="O713" s="94">
        <v>-0.56000000000000005</v>
      </c>
      <c r="P713" s="94">
        <v>0</v>
      </c>
      <c r="Q713" s="94">
        <v>0</v>
      </c>
      <c r="R713" s="98">
        <v>0</v>
      </c>
      <c r="S713" s="98">
        <v>0</v>
      </c>
      <c r="T713" s="94">
        <v>14.765000000000001</v>
      </c>
      <c r="U713" s="94">
        <v>5.0650000000000004</v>
      </c>
      <c r="V713" s="94">
        <v>-14.765000000000001</v>
      </c>
      <c r="W713" s="94">
        <v>-5.0650000000000004</v>
      </c>
      <c r="X713" s="94">
        <v>0</v>
      </c>
      <c r="Y713" s="94">
        <v>0</v>
      </c>
      <c r="Z713" s="98">
        <v>0</v>
      </c>
      <c r="AA713" s="98">
        <v>0</v>
      </c>
      <c r="AB713" s="94">
        <v>0</v>
      </c>
      <c r="AC713" s="94">
        <v>0</v>
      </c>
      <c r="AD713" s="94">
        <v>0</v>
      </c>
      <c r="AE713" s="94">
        <v>0</v>
      </c>
      <c r="AF713" s="94">
        <v>0</v>
      </c>
      <c r="AG713" s="94">
        <v>0</v>
      </c>
      <c r="AH713" s="98">
        <v>0</v>
      </c>
      <c r="AI713" s="98">
        <v>0</v>
      </c>
      <c r="AJ713" s="94">
        <v>50.405000000000001</v>
      </c>
      <c r="AK713" s="94">
        <v>24.63</v>
      </c>
      <c r="AL713" s="94">
        <v>-50.405000000000001</v>
      </c>
      <c r="AM713" s="94">
        <v>-24.63</v>
      </c>
      <c r="AN713" s="94">
        <v>0</v>
      </c>
      <c r="AO713" s="94">
        <v>0</v>
      </c>
      <c r="AP713" s="94">
        <v>0</v>
      </c>
      <c r="AQ713" s="94">
        <v>0</v>
      </c>
      <c r="AR713" s="94">
        <v>2.95</v>
      </c>
      <c r="AS713" s="94">
        <v>1.01</v>
      </c>
      <c r="AT713" s="94">
        <v>-2.95</v>
      </c>
      <c r="AU713" s="94">
        <v>-1.01</v>
      </c>
      <c r="AV713" s="94">
        <v>0</v>
      </c>
      <c r="AW713" s="94">
        <v>0</v>
      </c>
      <c r="AX713" s="66">
        <v>0</v>
      </c>
      <c r="AY713" s="66">
        <v>0</v>
      </c>
      <c r="AZ713" s="66">
        <v>2.2160000000000002</v>
      </c>
      <c r="BA713" s="66">
        <v>0.11200000000000002</v>
      </c>
      <c r="BB713" s="66">
        <v>-2.2160000000000002</v>
      </c>
      <c r="BC713" s="66">
        <v>-0.11200000000000002</v>
      </c>
      <c r="BD713" s="66">
        <v>0</v>
      </c>
      <c r="BE713" s="67">
        <v>0</v>
      </c>
      <c r="BF713" s="59">
        <f t="shared" si="147"/>
        <v>0</v>
      </c>
      <c r="BG713" s="59"/>
      <c r="BH713" s="59"/>
      <c r="BI713" s="60">
        <f t="shared" si="160"/>
        <v>0</v>
      </c>
      <c r="BJ713" s="59">
        <f t="shared" si="148"/>
        <v>0</v>
      </c>
      <c r="BK713" s="69">
        <f t="shared" si="149"/>
        <v>0</v>
      </c>
      <c r="BL713" s="69">
        <f t="shared" si="149"/>
        <v>0</v>
      </c>
      <c r="BM713" s="69">
        <f t="shared" si="150"/>
        <v>0</v>
      </c>
      <c r="BN713" s="69">
        <f t="shared" si="151"/>
        <v>0</v>
      </c>
      <c r="BO713" s="69">
        <f t="shared" si="152"/>
        <v>0</v>
      </c>
      <c r="BP713" s="69">
        <f t="shared" si="153"/>
        <v>0</v>
      </c>
      <c r="BQ713" s="69">
        <f t="shared" si="154"/>
        <v>0</v>
      </c>
      <c r="BR713" s="69">
        <f t="shared" si="155"/>
        <v>0</v>
      </c>
      <c r="BS713" s="69">
        <f t="shared" si="156"/>
        <v>0</v>
      </c>
      <c r="BT713" s="69">
        <f t="shared" si="157"/>
        <v>0</v>
      </c>
      <c r="BU713" s="69">
        <f t="shared" si="158"/>
        <v>0</v>
      </c>
      <c r="BV713" s="83">
        <f t="shared" si="161"/>
        <v>0</v>
      </c>
    </row>
    <row r="714" spans="1:74" x14ac:dyDescent="0.25">
      <c r="A714" s="91">
        <v>48</v>
      </c>
      <c r="B714" s="91">
        <v>0</v>
      </c>
      <c r="C714" s="91">
        <v>497847</v>
      </c>
      <c r="D714" s="91">
        <v>499005</v>
      </c>
      <c r="E714" s="63" t="s">
        <v>775</v>
      </c>
      <c r="F714" s="91" t="s">
        <v>581</v>
      </c>
      <c r="G714" s="56"/>
      <c r="H714" s="56"/>
      <c r="I714" s="98">
        <v>8355.6270000000004</v>
      </c>
      <c r="J714" s="98">
        <v>6393.357</v>
      </c>
      <c r="K714" s="65">
        <f t="shared" si="159"/>
        <v>14748.984</v>
      </c>
      <c r="L714" s="94">
        <v>12264.513000000001</v>
      </c>
      <c r="M714" s="94">
        <v>12534.544</v>
      </c>
      <c r="N714" s="94">
        <v>-3908.886</v>
      </c>
      <c r="O714" s="94">
        <v>-6141.1869999999999</v>
      </c>
      <c r="P714" s="94">
        <v>68.13</v>
      </c>
      <c r="Q714" s="94">
        <v>51.01</v>
      </c>
      <c r="R714" s="98">
        <v>14137.691999999999</v>
      </c>
      <c r="S714" s="98">
        <v>11347.06</v>
      </c>
      <c r="T714" s="94">
        <v>24763.983</v>
      </c>
      <c r="U714" s="94">
        <v>21113.932000000001</v>
      </c>
      <c r="V714" s="94">
        <v>-10626.290999999999</v>
      </c>
      <c r="W714" s="94">
        <v>-9766.8719999999994</v>
      </c>
      <c r="X714" s="94">
        <v>57.09</v>
      </c>
      <c r="Y714" s="94">
        <v>53.74</v>
      </c>
      <c r="Z714" s="98">
        <v>14745.288</v>
      </c>
      <c r="AA714" s="98">
        <v>14670.773999999999</v>
      </c>
      <c r="AB714" s="94">
        <v>17243.673999999999</v>
      </c>
      <c r="AC714" s="94">
        <v>17193.295999999998</v>
      </c>
      <c r="AD714" s="94">
        <v>-2498.386</v>
      </c>
      <c r="AE714" s="94">
        <v>-2522.5219999999999</v>
      </c>
      <c r="AF714" s="94">
        <v>85.51</v>
      </c>
      <c r="AG714" s="94">
        <v>85.33</v>
      </c>
      <c r="AH714" s="98">
        <v>32969.15</v>
      </c>
      <c r="AI714" s="98">
        <v>28759.208999999999</v>
      </c>
      <c r="AJ714" s="94">
        <v>70076.062000000005</v>
      </c>
      <c r="AK714" s="94">
        <v>56201.607000000004</v>
      </c>
      <c r="AL714" s="94">
        <v>-37106.911999999997</v>
      </c>
      <c r="AM714" s="94">
        <v>-27442.398000000001</v>
      </c>
      <c r="AN714" s="94">
        <v>47.05</v>
      </c>
      <c r="AO714" s="94">
        <v>51.17</v>
      </c>
      <c r="AP714" s="94">
        <v>141.38</v>
      </c>
      <c r="AQ714" s="94">
        <v>113.47</v>
      </c>
      <c r="AR714" s="94">
        <v>247.64</v>
      </c>
      <c r="AS714" s="94">
        <v>211.14</v>
      </c>
      <c r="AT714" s="94">
        <v>-106.26</v>
      </c>
      <c r="AU714" s="94">
        <v>-97.67</v>
      </c>
      <c r="AV714" s="94">
        <v>57.09</v>
      </c>
      <c r="AW714" s="94">
        <v>53.74</v>
      </c>
      <c r="AX714" s="66">
        <v>83.556269999999998</v>
      </c>
      <c r="AY714" s="66">
        <v>63.933570000000003</v>
      </c>
      <c r="AZ714" s="66">
        <v>122.64513000000001</v>
      </c>
      <c r="BA714" s="66">
        <v>125.34544</v>
      </c>
      <c r="BB714" s="66">
        <v>-39.088860000000011</v>
      </c>
      <c r="BC714" s="66">
        <v>-61.411869999999993</v>
      </c>
      <c r="BD714" s="66">
        <v>68.128485819208635</v>
      </c>
      <c r="BE714" s="67">
        <v>51.005900174749087</v>
      </c>
      <c r="BF714" s="59">
        <f t="shared" si="147"/>
        <v>0</v>
      </c>
      <c r="BG714" s="59"/>
      <c r="BH714" s="59"/>
      <c r="BI714" s="60">
        <f t="shared" si="160"/>
        <v>5480.4319137417915</v>
      </c>
      <c r="BJ714" s="59">
        <f t="shared" si="148"/>
        <v>5480.4319137417915</v>
      </c>
      <c r="BK714" s="69">
        <f t="shared" si="149"/>
        <v>3104.7863954644322</v>
      </c>
      <c r="BL714" s="69">
        <f t="shared" si="149"/>
        <v>2375.6455182773593</v>
      </c>
      <c r="BM714" s="69">
        <f t="shared" si="150"/>
        <v>1578.3223361833088</v>
      </c>
      <c r="BN714" s="69">
        <f t="shared" si="151"/>
        <v>1578.3223361833088</v>
      </c>
      <c r="BO714" s="69">
        <f t="shared" si="152"/>
        <v>0</v>
      </c>
      <c r="BP714" s="69">
        <f t="shared" si="153"/>
        <v>1207.6625914840276</v>
      </c>
      <c r="BQ714" s="69">
        <f t="shared" si="154"/>
        <v>1207.6625914840276</v>
      </c>
      <c r="BR714" s="69">
        <f t="shared" si="155"/>
        <v>0</v>
      </c>
      <c r="BS714" s="69">
        <f t="shared" si="156"/>
        <v>1526.4640592811234</v>
      </c>
      <c r="BT714" s="69">
        <f t="shared" si="157"/>
        <v>1167.9829267933317</v>
      </c>
      <c r="BU714" s="69">
        <f t="shared" si="158"/>
        <v>2694.4469860744548</v>
      </c>
      <c r="BV714" s="83">
        <f t="shared" si="161"/>
        <v>0</v>
      </c>
    </row>
    <row r="715" spans="1:74" x14ac:dyDescent="0.25">
      <c r="A715" s="91">
        <v>48</v>
      </c>
      <c r="B715" s="91">
        <v>0</v>
      </c>
      <c r="C715" s="91">
        <v>505403</v>
      </c>
      <c r="D715" s="91">
        <v>506001</v>
      </c>
      <c r="E715" s="63" t="s">
        <v>795</v>
      </c>
      <c r="F715" s="91" t="s">
        <v>789</v>
      </c>
      <c r="G715" s="56"/>
      <c r="H715" s="56"/>
      <c r="I715" s="98">
        <v>0</v>
      </c>
      <c r="J715" s="98">
        <v>0</v>
      </c>
      <c r="K715" s="65">
        <f t="shared" si="159"/>
        <v>0</v>
      </c>
      <c r="L715" s="94">
        <v>16.548999999999999</v>
      </c>
      <c r="M715" s="94">
        <v>0</v>
      </c>
      <c r="N715" s="94">
        <v>-16.548999999999999</v>
      </c>
      <c r="O715" s="94">
        <v>0</v>
      </c>
      <c r="P715" s="94">
        <v>0</v>
      </c>
      <c r="Q715" s="94">
        <v>0</v>
      </c>
      <c r="R715" s="98">
        <v>0</v>
      </c>
      <c r="S715" s="98">
        <v>0</v>
      </c>
      <c r="T715" s="94">
        <v>68.951999999999998</v>
      </c>
      <c r="U715" s="94">
        <v>10.888</v>
      </c>
      <c r="V715" s="94">
        <v>-68.951999999999998</v>
      </c>
      <c r="W715" s="94">
        <v>-10.888</v>
      </c>
      <c r="X715" s="94">
        <v>0</v>
      </c>
      <c r="Y715" s="94">
        <v>0</v>
      </c>
      <c r="Z715" s="98">
        <v>0</v>
      </c>
      <c r="AA715" s="98">
        <v>0</v>
      </c>
      <c r="AB715" s="94">
        <v>0</v>
      </c>
      <c r="AC715" s="94">
        <v>0</v>
      </c>
      <c r="AD715" s="94">
        <v>0</v>
      </c>
      <c r="AE715" s="94">
        <v>0</v>
      </c>
      <c r="AF715" s="94">
        <v>0</v>
      </c>
      <c r="AG715" s="94">
        <v>0</v>
      </c>
      <c r="AH715" s="98">
        <v>0</v>
      </c>
      <c r="AI715" s="98">
        <v>0</v>
      </c>
      <c r="AJ715" s="94">
        <v>107.92700000000001</v>
      </c>
      <c r="AK715" s="94">
        <v>136.976</v>
      </c>
      <c r="AL715" s="94">
        <v>-107.92700000000001</v>
      </c>
      <c r="AM715" s="94">
        <v>-136.976</v>
      </c>
      <c r="AN715" s="94">
        <v>0</v>
      </c>
      <c r="AO715" s="94">
        <v>0</v>
      </c>
      <c r="AP715" s="94">
        <v>0</v>
      </c>
      <c r="AQ715" s="94">
        <v>0</v>
      </c>
      <c r="AR715" s="94">
        <v>2.46</v>
      </c>
      <c r="AS715" s="94">
        <v>0.39</v>
      </c>
      <c r="AT715" s="94">
        <v>-2.46</v>
      </c>
      <c r="AU715" s="94">
        <v>-0.39</v>
      </c>
      <c r="AV715" s="94">
        <v>0</v>
      </c>
      <c r="AW715" s="94">
        <v>0</v>
      </c>
      <c r="AX715" s="66">
        <v>0</v>
      </c>
      <c r="AY715" s="66">
        <v>0</v>
      </c>
      <c r="AZ715" s="66">
        <v>0.59103571428571422</v>
      </c>
      <c r="BA715" s="66">
        <v>0</v>
      </c>
      <c r="BB715" s="66">
        <v>-0.59103571428571422</v>
      </c>
      <c r="BC715" s="66">
        <v>0</v>
      </c>
      <c r="BD715" s="66">
        <v>0</v>
      </c>
      <c r="BE715" s="67">
        <v>0</v>
      </c>
      <c r="BF715" s="59">
        <f t="shared" si="147"/>
        <v>0</v>
      </c>
      <c r="BG715" s="59"/>
      <c r="BH715" s="59"/>
      <c r="BI715" s="60">
        <f t="shared" si="160"/>
        <v>0</v>
      </c>
      <c r="BJ715" s="59">
        <f t="shared" si="148"/>
        <v>0</v>
      </c>
      <c r="BK715" s="69">
        <f t="shared" si="149"/>
        <v>0</v>
      </c>
      <c r="BL715" s="69">
        <f t="shared" si="149"/>
        <v>0</v>
      </c>
      <c r="BM715" s="69">
        <f t="shared" si="150"/>
        <v>0</v>
      </c>
      <c r="BN715" s="69">
        <f t="shared" si="151"/>
        <v>0</v>
      </c>
      <c r="BO715" s="69">
        <f t="shared" si="152"/>
        <v>0</v>
      </c>
      <c r="BP715" s="69">
        <f t="shared" si="153"/>
        <v>0</v>
      </c>
      <c r="BQ715" s="69">
        <f t="shared" si="154"/>
        <v>0</v>
      </c>
      <c r="BR715" s="69">
        <f t="shared" si="155"/>
        <v>0</v>
      </c>
      <c r="BS715" s="69">
        <f t="shared" si="156"/>
        <v>0</v>
      </c>
      <c r="BT715" s="69">
        <f t="shared" si="157"/>
        <v>0</v>
      </c>
      <c r="BU715" s="69">
        <f t="shared" si="158"/>
        <v>0</v>
      </c>
      <c r="BV715" s="83">
        <f t="shared" si="161"/>
        <v>0</v>
      </c>
    </row>
    <row r="716" spans="1:74" x14ac:dyDescent="0.25">
      <c r="A716" s="91">
        <v>48</v>
      </c>
      <c r="B716" s="91">
        <v>0</v>
      </c>
      <c r="C716" s="91">
        <v>505403</v>
      </c>
      <c r="D716" s="91">
        <v>507108</v>
      </c>
      <c r="E716" s="63" t="s">
        <v>795</v>
      </c>
      <c r="F716" s="91" t="s">
        <v>788</v>
      </c>
      <c r="G716" s="56"/>
      <c r="H716" s="56"/>
      <c r="I716" s="98">
        <v>0</v>
      </c>
      <c r="J716" s="98">
        <v>0</v>
      </c>
      <c r="K716" s="65">
        <f t="shared" si="159"/>
        <v>0</v>
      </c>
      <c r="L716" s="94">
        <v>0</v>
      </c>
      <c r="M716" s="94">
        <v>2.464</v>
      </c>
      <c r="N716" s="94">
        <v>0</v>
      </c>
      <c r="O716" s="94">
        <v>-2.464</v>
      </c>
      <c r="P716" s="94">
        <v>0</v>
      </c>
      <c r="Q716" s="94">
        <v>0</v>
      </c>
      <c r="R716" s="98">
        <v>0</v>
      </c>
      <c r="S716" s="98">
        <v>0</v>
      </c>
      <c r="T716" s="94">
        <v>0</v>
      </c>
      <c r="U716" s="94">
        <v>12.188000000000001</v>
      </c>
      <c r="V716" s="94">
        <v>0</v>
      </c>
      <c r="W716" s="94">
        <v>-12.188000000000001</v>
      </c>
      <c r="X716" s="94">
        <v>0</v>
      </c>
      <c r="Y716" s="94">
        <v>0</v>
      </c>
      <c r="Z716" s="98">
        <v>0</v>
      </c>
      <c r="AA716" s="98">
        <v>0</v>
      </c>
      <c r="AB716" s="94">
        <v>0</v>
      </c>
      <c r="AC716" s="94">
        <v>0</v>
      </c>
      <c r="AD716" s="94">
        <v>0</v>
      </c>
      <c r="AE716" s="94">
        <v>0</v>
      </c>
      <c r="AF716" s="94">
        <v>0</v>
      </c>
      <c r="AG716" s="94">
        <v>0</v>
      </c>
      <c r="AH716" s="98">
        <v>0</v>
      </c>
      <c r="AI716" s="98">
        <v>0</v>
      </c>
      <c r="AJ716" s="94">
        <v>228.64099999999999</v>
      </c>
      <c r="AK716" s="94">
        <v>196.59299999999999</v>
      </c>
      <c r="AL716" s="94">
        <v>-228.64099999999999</v>
      </c>
      <c r="AM716" s="94">
        <v>-196.59299999999999</v>
      </c>
      <c r="AN716" s="94">
        <v>0</v>
      </c>
      <c r="AO716" s="94">
        <v>0</v>
      </c>
      <c r="AP716" s="94">
        <v>0</v>
      </c>
      <c r="AQ716" s="94">
        <v>0</v>
      </c>
      <c r="AR716" s="94">
        <v>0</v>
      </c>
      <c r="AS716" s="94">
        <v>0.55000000000000004</v>
      </c>
      <c r="AT716" s="94">
        <v>0</v>
      </c>
      <c r="AU716" s="94">
        <v>-0.55000000000000004</v>
      </c>
      <c r="AV716" s="94">
        <v>0</v>
      </c>
      <c r="AW716" s="94">
        <v>0</v>
      </c>
      <c r="AX716" s="66">
        <v>0</v>
      </c>
      <c r="AY716" s="66">
        <v>0</v>
      </c>
      <c r="AZ716" s="66">
        <v>0</v>
      </c>
      <c r="BA716" s="66">
        <v>0.112</v>
      </c>
      <c r="BB716" s="66">
        <v>0</v>
      </c>
      <c r="BC716" s="66">
        <v>-0.112</v>
      </c>
      <c r="BD716" s="66">
        <v>0</v>
      </c>
      <c r="BE716" s="67">
        <v>0</v>
      </c>
      <c r="BF716" s="59">
        <f t="shared" si="147"/>
        <v>0</v>
      </c>
      <c r="BG716" s="59"/>
      <c r="BH716" s="59"/>
      <c r="BI716" s="60">
        <f t="shared" si="160"/>
        <v>0</v>
      </c>
      <c r="BJ716" s="59">
        <f t="shared" si="148"/>
        <v>0</v>
      </c>
      <c r="BK716" s="69">
        <f t="shared" si="149"/>
        <v>0</v>
      </c>
      <c r="BL716" s="69">
        <f t="shared" si="149"/>
        <v>0</v>
      </c>
      <c r="BM716" s="69">
        <f t="shared" si="150"/>
        <v>0</v>
      </c>
      <c r="BN716" s="69">
        <f t="shared" si="151"/>
        <v>0</v>
      </c>
      <c r="BO716" s="69">
        <f t="shared" si="152"/>
        <v>0</v>
      </c>
      <c r="BP716" s="69">
        <f t="shared" si="153"/>
        <v>0</v>
      </c>
      <c r="BQ716" s="69">
        <f t="shared" si="154"/>
        <v>0</v>
      </c>
      <c r="BR716" s="69">
        <f t="shared" si="155"/>
        <v>0</v>
      </c>
      <c r="BS716" s="69">
        <f t="shared" si="156"/>
        <v>0</v>
      </c>
      <c r="BT716" s="69">
        <f t="shared" si="157"/>
        <v>0</v>
      </c>
      <c r="BU716" s="69">
        <f t="shared" si="158"/>
        <v>0</v>
      </c>
      <c r="BV716" s="83">
        <f t="shared" si="161"/>
        <v>0</v>
      </c>
    </row>
    <row r="717" spans="1:74" x14ac:dyDescent="0.25">
      <c r="A717" s="91">
        <v>48</v>
      </c>
      <c r="B717" s="91">
        <v>0</v>
      </c>
      <c r="C717" s="91">
        <v>508806</v>
      </c>
      <c r="D717" s="91">
        <v>508505</v>
      </c>
      <c r="E717" s="63" t="s">
        <v>803</v>
      </c>
      <c r="F717" s="91" t="s">
        <v>783</v>
      </c>
      <c r="G717" s="56"/>
      <c r="H717" s="56"/>
      <c r="I717" s="98">
        <v>0</v>
      </c>
      <c r="J717" s="98">
        <v>0</v>
      </c>
      <c r="K717" s="65">
        <f t="shared" si="159"/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8">
        <v>0</v>
      </c>
      <c r="S717" s="98">
        <v>0</v>
      </c>
      <c r="T717" s="94">
        <v>0</v>
      </c>
      <c r="U717" s="94">
        <v>0</v>
      </c>
      <c r="V717" s="94">
        <v>0</v>
      </c>
      <c r="W717" s="94">
        <v>0</v>
      </c>
      <c r="X717" s="94">
        <v>0</v>
      </c>
      <c r="Y717" s="94">
        <v>0</v>
      </c>
      <c r="Z717" s="98">
        <v>0</v>
      </c>
      <c r="AA717" s="98">
        <v>0</v>
      </c>
      <c r="AB717" s="94">
        <v>0</v>
      </c>
      <c r="AC717" s="94">
        <v>0</v>
      </c>
      <c r="AD717" s="94">
        <v>0</v>
      </c>
      <c r="AE717" s="94">
        <v>0</v>
      </c>
      <c r="AF717" s="94">
        <v>0</v>
      </c>
      <c r="AG717" s="94">
        <v>0</v>
      </c>
      <c r="AH717" s="98">
        <v>0</v>
      </c>
      <c r="AI717" s="98">
        <v>0</v>
      </c>
      <c r="AJ717" s="94">
        <v>99.715000000000003</v>
      </c>
      <c r="AK717" s="94">
        <v>197.34</v>
      </c>
      <c r="AL717" s="94">
        <v>-99.715000000000003</v>
      </c>
      <c r="AM717" s="94">
        <v>-197.34</v>
      </c>
      <c r="AN717" s="94">
        <v>0</v>
      </c>
      <c r="AO717" s="94">
        <v>0</v>
      </c>
      <c r="AP717" s="94">
        <v>0</v>
      </c>
      <c r="AQ717" s="94">
        <v>0</v>
      </c>
      <c r="AR717" s="94">
        <v>0</v>
      </c>
      <c r="AS717" s="94">
        <v>0</v>
      </c>
      <c r="AT717" s="94">
        <v>0</v>
      </c>
      <c r="AU717" s="94">
        <v>0</v>
      </c>
      <c r="AV717" s="94">
        <v>0</v>
      </c>
      <c r="AW717" s="94">
        <v>0</v>
      </c>
      <c r="AX717" s="66">
        <v>0</v>
      </c>
      <c r="AY717" s="66">
        <v>0</v>
      </c>
      <c r="AZ717" s="66">
        <v>0</v>
      </c>
      <c r="BA717" s="66">
        <v>0</v>
      </c>
      <c r="BB717" s="66">
        <v>0</v>
      </c>
      <c r="BC717" s="66">
        <v>0</v>
      </c>
      <c r="BD717" s="66">
        <v>0</v>
      </c>
      <c r="BE717" s="67">
        <v>0</v>
      </c>
      <c r="BF717" s="59">
        <f t="shared" si="147"/>
        <v>0</v>
      </c>
      <c r="BG717" s="59"/>
      <c r="BH717" s="59"/>
      <c r="BI717" s="60">
        <f t="shared" si="160"/>
        <v>0</v>
      </c>
      <c r="BJ717" s="59">
        <f t="shared" si="148"/>
        <v>0</v>
      </c>
      <c r="BK717" s="69">
        <f t="shared" si="149"/>
        <v>0</v>
      </c>
      <c r="BL717" s="69">
        <f t="shared" si="149"/>
        <v>0</v>
      </c>
      <c r="BM717" s="69">
        <f t="shared" si="150"/>
        <v>0</v>
      </c>
      <c r="BN717" s="69">
        <f t="shared" si="151"/>
        <v>0</v>
      </c>
      <c r="BO717" s="69">
        <f t="shared" si="152"/>
        <v>0</v>
      </c>
      <c r="BP717" s="69">
        <f t="shared" si="153"/>
        <v>0</v>
      </c>
      <c r="BQ717" s="69">
        <f t="shared" si="154"/>
        <v>0</v>
      </c>
      <c r="BR717" s="69">
        <f t="shared" si="155"/>
        <v>0</v>
      </c>
      <c r="BS717" s="69">
        <f t="shared" si="156"/>
        <v>0</v>
      </c>
      <c r="BT717" s="69">
        <f t="shared" si="157"/>
        <v>0</v>
      </c>
      <c r="BU717" s="69">
        <f t="shared" si="158"/>
        <v>0</v>
      </c>
      <c r="BV717" s="83">
        <f t="shared" si="161"/>
        <v>0</v>
      </c>
    </row>
    <row r="718" spans="1:74" x14ac:dyDescent="0.25">
      <c r="A718" s="91">
        <v>48</v>
      </c>
      <c r="B718" s="91">
        <v>0</v>
      </c>
      <c r="C718" s="91">
        <v>497847</v>
      </c>
      <c r="D718" s="91">
        <v>497705</v>
      </c>
      <c r="E718" s="121" t="s">
        <v>775</v>
      </c>
      <c r="F718" s="122" t="s">
        <v>773</v>
      </c>
      <c r="G718" s="56"/>
      <c r="H718" s="56"/>
      <c r="I718" s="98">
        <v>583.072</v>
      </c>
      <c r="J718" s="98">
        <v>4170.817</v>
      </c>
      <c r="K718" s="65">
        <f>I718+J718</f>
        <v>4753.8890000000001</v>
      </c>
      <c r="L718" s="94">
        <v>1535.3520000000001</v>
      </c>
      <c r="M718" s="94">
        <v>16168.481</v>
      </c>
      <c r="N718" s="94">
        <v>-952.28</v>
      </c>
      <c r="O718" s="94">
        <v>-11997.664000000001</v>
      </c>
      <c r="P718" s="94">
        <v>37.979999999999997</v>
      </c>
      <c r="Q718" s="94">
        <v>25.8</v>
      </c>
      <c r="R718" s="98">
        <v>2094.0149999999999</v>
      </c>
      <c r="S718" s="98">
        <v>5685.9530000000004</v>
      </c>
      <c r="T718" s="94">
        <v>7852.13</v>
      </c>
      <c r="U718" s="94">
        <v>23214.398000000001</v>
      </c>
      <c r="V718" s="94">
        <v>-5758.1149999999998</v>
      </c>
      <c r="W718" s="94">
        <v>-17528.445</v>
      </c>
      <c r="X718" s="94">
        <v>26.67</v>
      </c>
      <c r="Y718" s="94">
        <v>24.49</v>
      </c>
      <c r="Z718" s="98">
        <v>56.734999999999999</v>
      </c>
      <c r="AA718" s="98">
        <v>56.734999999999999</v>
      </c>
      <c r="AB718" s="94">
        <v>171.83600000000001</v>
      </c>
      <c r="AC718" s="94">
        <v>171.87799999999999</v>
      </c>
      <c r="AD718" s="94">
        <v>-115.101</v>
      </c>
      <c r="AE718" s="94">
        <v>-115.143</v>
      </c>
      <c r="AF718" s="94">
        <v>33.020000000000003</v>
      </c>
      <c r="AG718" s="94">
        <v>33.01</v>
      </c>
      <c r="AH718" s="98">
        <v>2181.1089999999999</v>
      </c>
      <c r="AI718" s="98">
        <v>5766.9840000000004</v>
      </c>
      <c r="AJ718" s="94">
        <v>8388.134</v>
      </c>
      <c r="AK718" s="94">
        <v>23636.255000000001</v>
      </c>
      <c r="AL718" s="94">
        <v>-6207.0249999999996</v>
      </c>
      <c r="AM718" s="94">
        <v>-17869.271000000001</v>
      </c>
      <c r="AN718" s="94">
        <v>26</v>
      </c>
      <c r="AO718" s="94">
        <v>24.4</v>
      </c>
      <c r="AP718" s="94">
        <v>299.14999999999998</v>
      </c>
      <c r="AQ718" s="94">
        <v>812.28</v>
      </c>
      <c r="AR718" s="94">
        <v>1121.73</v>
      </c>
      <c r="AS718" s="94">
        <v>3316.34</v>
      </c>
      <c r="AT718" s="94">
        <v>-822.58</v>
      </c>
      <c r="AU718" s="94">
        <v>-2504.06</v>
      </c>
      <c r="AV718" s="94">
        <v>26.67</v>
      </c>
      <c r="AW718" s="94">
        <v>24.49</v>
      </c>
      <c r="AX718" s="66">
        <v>83.296000000000006</v>
      </c>
      <c r="AY718" s="66">
        <v>595.83100000000002</v>
      </c>
      <c r="AZ718" s="66">
        <v>219.33600000000001</v>
      </c>
      <c r="BA718" s="66">
        <v>2309.7829999999999</v>
      </c>
      <c r="BB718" s="66">
        <v>-136.04000000000002</v>
      </c>
      <c r="BC718" s="66">
        <v>-1713.9519999999998</v>
      </c>
      <c r="BD718" s="66">
        <v>37.976437976437978</v>
      </c>
      <c r="BE718" s="67">
        <v>25.795973041623395</v>
      </c>
      <c r="BF718" s="59">
        <f t="shared" ref="BF718:BF762" si="162">BG718+BH718</f>
        <v>0</v>
      </c>
      <c r="BG718" s="59"/>
      <c r="BH718" s="59"/>
      <c r="BI718" s="60">
        <f t="shared" si="160"/>
        <v>1766.4515054044437</v>
      </c>
      <c r="BJ718" s="59">
        <f t="shared" ref="BJ718:BJ762" si="163">BI718-BF718</f>
        <v>1766.4515054044437</v>
      </c>
      <c r="BK718" s="69">
        <f t="shared" ref="BK718:BL762" si="164">$BL$764/$J$766*I718</f>
        <v>216.65806924797354</v>
      </c>
      <c r="BL718" s="69">
        <f t="shared" si="164"/>
        <v>1549.7934361564701</v>
      </c>
      <c r="BM718" s="69">
        <f t="shared" ref="BM718:BM761" si="165">BN718+BO718</f>
        <v>110.1384206359468</v>
      </c>
      <c r="BN718" s="69">
        <f t="shared" ref="BN718:BN762" si="166">$BQ$764/$J$766*I718</f>
        <v>110.1384206359468</v>
      </c>
      <c r="BO718" s="69">
        <f t="shared" ref="BO718:BO762" si="167">$BR$764/$H$764*G718</f>
        <v>0</v>
      </c>
      <c r="BP718" s="69">
        <f t="shared" ref="BP718:BP761" si="168">BQ718+BR718</f>
        <v>787.83957580120079</v>
      </c>
      <c r="BQ718" s="69">
        <f t="shared" ref="BQ718:BQ762" si="169">$BQ$764/$J$766*J718</f>
        <v>787.83957580120079</v>
      </c>
      <c r="BR718" s="69">
        <f t="shared" ref="BR718:BR762" si="170">$BR$764/$H$764*H718</f>
        <v>0</v>
      </c>
      <c r="BS718" s="69">
        <f t="shared" ref="BS718:BS761" si="171">BK718-BM718</f>
        <v>106.51964861202674</v>
      </c>
      <c r="BT718" s="69">
        <f t="shared" ref="BT718:BT761" si="172">BL718-BP718</f>
        <v>761.95386035526928</v>
      </c>
      <c r="BU718" s="69">
        <f t="shared" ref="BU718:BU761" si="173">BS718+BT718</f>
        <v>868.47350896729608</v>
      </c>
      <c r="BV718" s="83">
        <f t="shared" si="161"/>
        <v>0</v>
      </c>
    </row>
    <row r="719" spans="1:74" ht="15" customHeight="1" x14ac:dyDescent="0.25">
      <c r="A719" s="91">
        <v>48</v>
      </c>
      <c r="B719" s="91">
        <v>0</v>
      </c>
      <c r="C719" s="91">
        <v>508505</v>
      </c>
      <c r="D719" s="91">
        <v>508308</v>
      </c>
      <c r="E719" s="63" t="s">
        <v>783</v>
      </c>
      <c r="F719" s="91" t="s">
        <v>804</v>
      </c>
      <c r="G719" s="56"/>
      <c r="H719" s="56"/>
      <c r="I719" s="98">
        <v>0</v>
      </c>
      <c r="J719" s="98">
        <v>0</v>
      </c>
      <c r="K719" s="65">
        <f t="shared" ref="K719:K763" si="174">I719+J719</f>
        <v>0</v>
      </c>
      <c r="L719" s="94">
        <v>0</v>
      </c>
      <c r="M719" s="94">
        <v>0</v>
      </c>
      <c r="N719" s="94">
        <v>0</v>
      </c>
      <c r="O719" s="94">
        <v>0</v>
      </c>
      <c r="P719" s="94">
        <v>0</v>
      </c>
      <c r="Q719" s="94">
        <v>0</v>
      </c>
      <c r="R719" s="98">
        <v>0</v>
      </c>
      <c r="S719" s="98">
        <v>0</v>
      </c>
      <c r="T719" s="94">
        <v>0</v>
      </c>
      <c r="U719" s="94">
        <v>0</v>
      </c>
      <c r="V719" s="94">
        <v>0</v>
      </c>
      <c r="W719" s="94">
        <v>0</v>
      </c>
      <c r="X719" s="94">
        <v>0</v>
      </c>
      <c r="Y719" s="94">
        <v>0</v>
      </c>
      <c r="Z719" s="98">
        <v>0</v>
      </c>
      <c r="AA719" s="98">
        <v>0</v>
      </c>
      <c r="AB719" s="94">
        <v>0</v>
      </c>
      <c r="AC719" s="94">
        <v>0</v>
      </c>
      <c r="AD719" s="94">
        <v>0</v>
      </c>
      <c r="AE719" s="94">
        <v>0</v>
      </c>
      <c r="AF719" s="94">
        <v>0</v>
      </c>
      <c r="AG719" s="94">
        <v>0</v>
      </c>
      <c r="AH719" s="98">
        <v>0</v>
      </c>
      <c r="AI719" s="98">
        <v>0</v>
      </c>
      <c r="AJ719" s="94">
        <v>0</v>
      </c>
      <c r="AK719" s="94">
        <v>0</v>
      </c>
      <c r="AL719" s="94">
        <v>0</v>
      </c>
      <c r="AM719" s="94">
        <v>0</v>
      </c>
      <c r="AN719" s="94">
        <v>0</v>
      </c>
      <c r="AO719" s="94">
        <v>0</v>
      </c>
      <c r="AP719" s="94">
        <v>0</v>
      </c>
      <c r="AQ719" s="94">
        <v>0</v>
      </c>
      <c r="AR719" s="94">
        <v>0</v>
      </c>
      <c r="AS719" s="94">
        <v>0</v>
      </c>
      <c r="AT719" s="94">
        <v>0</v>
      </c>
      <c r="AU719" s="94">
        <v>0</v>
      </c>
      <c r="AV719" s="94">
        <v>0</v>
      </c>
      <c r="AW719" s="94">
        <v>0</v>
      </c>
      <c r="AX719" s="66">
        <v>0</v>
      </c>
      <c r="AY719" s="66">
        <v>0</v>
      </c>
      <c r="AZ719" s="66">
        <v>0</v>
      </c>
      <c r="BA719" s="66">
        <v>0</v>
      </c>
      <c r="BB719" s="66">
        <v>0</v>
      </c>
      <c r="BC719" s="66">
        <v>0</v>
      </c>
      <c r="BD719" s="66">
        <v>0</v>
      </c>
      <c r="BE719" s="67">
        <v>0</v>
      </c>
      <c r="BF719" s="59">
        <f t="shared" si="162"/>
        <v>0</v>
      </c>
      <c r="BG719" s="59"/>
      <c r="BH719" s="59"/>
      <c r="BI719" s="60">
        <f t="shared" ref="BI719:BI761" si="175">K719*$BI$770</f>
        <v>0</v>
      </c>
      <c r="BJ719" s="59">
        <f t="shared" si="163"/>
        <v>0</v>
      </c>
      <c r="BK719" s="69">
        <f t="shared" si="164"/>
        <v>0</v>
      </c>
      <c r="BL719" s="69">
        <f t="shared" si="164"/>
        <v>0</v>
      </c>
      <c r="BM719" s="69">
        <f t="shared" si="165"/>
        <v>0</v>
      </c>
      <c r="BN719" s="69">
        <f t="shared" si="166"/>
        <v>0</v>
      </c>
      <c r="BO719" s="69">
        <f t="shared" si="167"/>
        <v>0</v>
      </c>
      <c r="BP719" s="69">
        <f t="shared" si="168"/>
        <v>0</v>
      </c>
      <c r="BQ719" s="69">
        <f t="shared" si="169"/>
        <v>0</v>
      </c>
      <c r="BR719" s="69">
        <f t="shared" si="170"/>
        <v>0</v>
      </c>
      <c r="BS719" s="69">
        <f t="shared" si="171"/>
        <v>0</v>
      </c>
      <c r="BT719" s="69">
        <f t="shared" si="172"/>
        <v>0</v>
      </c>
      <c r="BU719" s="69">
        <f t="shared" si="173"/>
        <v>0</v>
      </c>
      <c r="BV719" s="83">
        <f t="shared" si="161"/>
        <v>0</v>
      </c>
    </row>
    <row r="720" spans="1:74" x14ac:dyDescent="0.25">
      <c r="A720" s="91">
        <v>48</v>
      </c>
      <c r="B720" s="91">
        <v>0</v>
      </c>
      <c r="C720" s="91">
        <v>505051</v>
      </c>
      <c r="D720" s="91">
        <v>505032</v>
      </c>
      <c r="E720" s="63" t="s">
        <v>805</v>
      </c>
      <c r="F720" s="91" t="s">
        <v>784</v>
      </c>
      <c r="G720" s="56"/>
      <c r="H720" s="56"/>
      <c r="I720" s="98">
        <v>0</v>
      </c>
      <c r="J720" s="98">
        <v>0</v>
      </c>
      <c r="K720" s="65">
        <f t="shared" si="174"/>
        <v>0</v>
      </c>
      <c r="L720" s="94">
        <v>0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8">
        <v>0</v>
      </c>
      <c r="S720" s="98">
        <v>0</v>
      </c>
      <c r="T720" s="94">
        <v>0</v>
      </c>
      <c r="U720" s="94">
        <v>0</v>
      </c>
      <c r="V720" s="94">
        <v>0</v>
      </c>
      <c r="W720" s="94">
        <v>0</v>
      </c>
      <c r="X720" s="94">
        <v>0</v>
      </c>
      <c r="Y720" s="94">
        <v>0</v>
      </c>
      <c r="Z720" s="98">
        <v>0</v>
      </c>
      <c r="AA720" s="98">
        <v>0</v>
      </c>
      <c r="AB720" s="94">
        <v>0</v>
      </c>
      <c r="AC720" s="94">
        <v>0</v>
      </c>
      <c r="AD720" s="94">
        <v>0</v>
      </c>
      <c r="AE720" s="94">
        <v>0</v>
      </c>
      <c r="AF720" s="94">
        <v>0</v>
      </c>
      <c r="AG720" s="94">
        <v>0</v>
      </c>
      <c r="AH720" s="98">
        <v>0</v>
      </c>
      <c r="AI720" s="98">
        <v>0</v>
      </c>
      <c r="AJ720" s="94">
        <v>0</v>
      </c>
      <c r="AK720" s="94">
        <v>0</v>
      </c>
      <c r="AL720" s="94">
        <v>0</v>
      </c>
      <c r="AM720" s="94">
        <v>0</v>
      </c>
      <c r="AN720" s="94">
        <v>0</v>
      </c>
      <c r="AO720" s="94">
        <v>0</v>
      </c>
      <c r="AP720" s="94">
        <v>0</v>
      </c>
      <c r="AQ720" s="94">
        <v>0</v>
      </c>
      <c r="AR720" s="94">
        <v>0</v>
      </c>
      <c r="AS720" s="94">
        <v>0</v>
      </c>
      <c r="AT720" s="94">
        <v>0</v>
      </c>
      <c r="AU720" s="94">
        <v>0</v>
      </c>
      <c r="AV720" s="94">
        <v>0</v>
      </c>
      <c r="AW720" s="94">
        <v>0</v>
      </c>
      <c r="AX720" s="66">
        <v>0</v>
      </c>
      <c r="AY720" s="66">
        <v>0</v>
      </c>
      <c r="AZ720" s="66">
        <v>0</v>
      </c>
      <c r="BA720" s="66">
        <v>0</v>
      </c>
      <c r="BB720" s="66">
        <v>0</v>
      </c>
      <c r="BC720" s="66">
        <v>0</v>
      </c>
      <c r="BD720" s="66">
        <v>0</v>
      </c>
      <c r="BE720" s="67">
        <v>0</v>
      </c>
      <c r="BF720" s="59">
        <f t="shared" si="162"/>
        <v>0</v>
      </c>
      <c r="BG720" s="59"/>
      <c r="BH720" s="59"/>
      <c r="BI720" s="60">
        <f t="shared" si="175"/>
        <v>0</v>
      </c>
      <c r="BJ720" s="59">
        <f t="shared" si="163"/>
        <v>0</v>
      </c>
      <c r="BK720" s="69">
        <f t="shared" si="164"/>
        <v>0</v>
      </c>
      <c r="BL720" s="69">
        <f t="shared" si="164"/>
        <v>0</v>
      </c>
      <c r="BM720" s="69">
        <f t="shared" si="165"/>
        <v>0</v>
      </c>
      <c r="BN720" s="69">
        <f t="shared" si="166"/>
        <v>0</v>
      </c>
      <c r="BO720" s="69">
        <f t="shared" si="167"/>
        <v>0</v>
      </c>
      <c r="BP720" s="69">
        <f t="shared" si="168"/>
        <v>0</v>
      </c>
      <c r="BQ720" s="69">
        <f t="shared" si="169"/>
        <v>0</v>
      </c>
      <c r="BR720" s="69">
        <f t="shared" si="170"/>
        <v>0</v>
      </c>
      <c r="BS720" s="69">
        <f t="shared" si="171"/>
        <v>0</v>
      </c>
      <c r="BT720" s="69">
        <f t="shared" si="172"/>
        <v>0</v>
      </c>
      <c r="BU720" s="69">
        <f t="shared" si="173"/>
        <v>0</v>
      </c>
      <c r="BV720" s="83">
        <f t="shared" si="161"/>
        <v>0</v>
      </c>
    </row>
    <row r="721" spans="1:74" x14ac:dyDescent="0.25">
      <c r="A721" s="91">
        <v>48</v>
      </c>
      <c r="B721" s="91">
        <v>0</v>
      </c>
      <c r="C721" s="91">
        <v>505314</v>
      </c>
      <c r="D721" s="91">
        <v>505600</v>
      </c>
      <c r="E721" s="63" t="s">
        <v>806</v>
      </c>
      <c r="F721" s="91" t="s">
        <v>807</v>
      </c>
      <c r="G721" s="56"/>
      <c r="H721" s="56"/>
      <c r="I721" s="98">
        <v>0</v>
      </c>
      <c r="J721" s="98">
        <v>0</v>
      </c>
      <c r="K721" s="65">
        <f t="shared" si="174"/>
        <v>0</v>
      </c>
      <c r="L721" s="94">
        <v>0</v>
      </c>
      <c r="M721" s="94">
        <v>0</v>
      </c>
      <c r="N721" s="94">
        <v>0</v>
      </c>
      <c r="O721" s="94">
        <v>0</v>
      </c>
      <c r="P721" s="94">
        <v>0</v>
      </c>
      <c r="Q721" s="94">
        <v>0</v>
      </c>
      <c r="R721" s="98">
        <v>0</v>
      </c>
      <c r="S721" s="98">
        <v>0</v>
      </c>
      <c r="T721" s="94">
        <v>0</v>
      </c>
      <c r="U721" s="94">
        <v>0</v>
      </c>
      <c r="V721" s="94">
        <v>0</v>
      </c>
      <c r="W721" s="94">
        <v>0</v>
      </c>
      <c r="X721" s="94">
        <v>0</v>
      </c>
      <c r="Y721" s="94">
        <v>0</v>
      </c>
      <c r="Z721" s="98">
        <v>0</v>
      </c>
      <c r="AA721" s="98">
        <v>0</v>
      </c>
      <c r="AB721" s="94">
        <v>0</v>
      </c>
      <c r="AC721" s="94">
        <v>0</v>
      </c>
      <c r="AD721" s="94">
        <v>0</v>
      </c>
      <c r="AE721" s="94">
        <v>0</v>
      </c>
      <c r="AF721" s="94">
        <v>0</v>
      </c>
      <c r="AG721" s="94">
        <v>0</v>
      </c>
      <c r="AH721" s="98">
        <v>0</v>
      </c>
      <c r="AI721" s="98">
        <v>0</v>
      </c>
      <c r="AJ721" s="94">
        <v>4.5330000000000004</v>
      </c>
      <c r="AK721" s="94">
        <v>4.4400000000000004</v>
      </c>
      <c r="AL721" s="94">
        <v>-4.5330000000000004</v>
      </c>
      <c r="AM721" s="94">
        <v>-4.4400000000000004</v>
      </c>
      <c r="AN721" s="94">
        <v>0</v>
      </c>
      <c r="AO721" s="94">
        <v>0</v>
      </c>
      <c r="AP721" s="94">
        <v>0</v>
      </c>
      <c r="AQ721" s="94">
        <v>0</v>
      </c>
      <c r="AR721" s="94">
        <v>0</v>
      </c>
      <c r="AS721" s="94">
        <v>0</v>
      </c>
      <c r="AT721" s="94">
        <v>0</v>
      </c>
      <c r="AU721" s="94">
        <v>0</v>
      </c>
      <c r="AV721" s="94">
        <v>0</v>
      </c>
      <c r="AW721" s="94">
        <v>0</v>
      </c>
      <c r="AX721" s="66">
        <v>0</v>
      </c>
      <c r="AY721" s="66">
        <v>0</v>
      </c>
      <c r="AZ721" s="66">
        <v>0</v>
      </c>
      <c r="BA721" s="66">
        <v>0</v>
      </c>
      <c r="BB721" s="66">
        <v>0</v>
      </c>
      <c r="BC721" s="66">
        <v>0</v>
      </c>
      <c r="BD721" s="66">
        <v>0</v>
      </c>
      <c r="BE721" s="67">
        <v>0</v>
      </c>
      <c r="BF721" s="59">
        <f t="shared" si="162"/>
        <v>0</v>
      </c>
      <c r="BG721" s="59"/>
      <c r="BH721" s="59"/>
      <c r="BI721" s="60">
        <f t="shared" si="175"/>
        <v>0</v>
      </c>
      <c r="BJ721" s="59">
        <f t="shared" si="163"/>
        <v>0</v>
      </c>
      <c r="BK721" s="69">
        <f t="shared" si="164"/>
        <v>0</v>
      </c>
      <c r="BL721" s="69">
        <f t="shared" si="164"/>
        <v>0</v>
      </c>
      <c r="BM721" s="69">
        <f t="shared" si="165"/>
        <v>0</v>
      </c>
      <c r="BN721" s="69">
        <f t="shared" si="166"/>
        <v>0</v>
      </c>
      <c r="BO721" s="69">
        <f t="shared" si="167"/>
        <v>0</v>
      </c>
      <c r="BP721" s="69">
        <f t="shared" si="168"/>
        <v>0</v>
      </c>
      <c r="BQ721" s="69">
        <f t="shared" si="169"/>
        <v>0</v>
      </c>
      <c r="BR721" s="69">
        <f t="shared" si="170"/>
        <v>0</v>
      </c>
      <c r="BS721" s="69">
        <f t="shared" si="171"/>
        <v>0</v>
      </c>
      <c r="BT721" s="69">
        <f t="shared" si="172"/>
        <v>0</v>
      </c>
      <c r="BU721" s="69">
        <f t="shared" si="173"/>
        <v>0</v>
      </c>
      <c r="BV721" s="83">
        <f t="shared" si="161"/>
        <v>0</v>
      </c>
    </row>
    <row r="722" spans="1:74" ht="15" customHeight="1" x14ac:dyDescent="0.25">
      <c r="A722" s="91">
        <v>48</v>
      </c>
      <c r="B722" s="91">
        <v>0</v>
      </c>
      <c r="C722" s="91">
        <v>503107</v>
      </c>
      <c r="D722" s="91">
        <v>500005</v>
      </c>
      <c r="E722" s="63" t="s">
        <v>808</v>
      </c>
      <c r="F722" s="91" t="s">
        <v>809</v>
      </c>
      <c r="G722" s="56"/>
      <c r="H722" s="56"/>
      <c r="I722" s="98">
        <v>0</v>
      </c>
      <c r="J722" s="98">
        <v>0</v>
      </c>
      <c r="K722" s="65">
        <f t="shared" si="174"/>
        <v>0</v>
      </c>
      <c r="L722" s="94">
        <v>4139.7299999999996</v>
      </c>
      <c r="M722" s="94">
        <v>99.36</v>
      </c>
      <c r="N722" s="94">
        <v>-4139.7299999999996</v>
      </c>
      <c r="O722" s="94">
        <v>-99.36</v>
      </c>
      <c r="P722" s="94">
        <v>0</v>
      </c>
      <c r="Q722" s="94">
        <v>0</v>
      </c>
      <c r="R722" s="98">
        <v>0</v>
      </c>
      <c r="S722" s="98">
        <v>0</v>
      </c>
      <c r="T722" s="94">
        <v>5589.5839999999998</v>
      </c>
      <c r="U722" s="94">
        <v>409.74599999999998</v>
      </c>
      <c r="V722" s="94">
        <v>-5589.5839999999998</v>
      </c>
      <c r="W722" s="94">
        <v>-409.74599999999998</v>
      </c>
      <c r="X722" s="94">
        <v>0</v>
      </c>
      <c r="Y722" s="94">
        <v>0</v>
      </c>
      <c r="Z722" s="98">
        <v>0</v>
      </c>
      <c r="AA722" s="98">
        <v>0</v>
      </c>
      <c r="AB722" s="94">
        <v>0</v>
      </c>
      <c r="AC722" s="94">
        <v>0</v>
      </c>
      <c r="AD722" s="94">
        <v>0</v>
      </c>
      <c r="AE722" s="94">
        <v>0</v>
      </c>
      <c r="AF722" s="94">
        <v>0</v>
      </c>
      <c r="AG722" s="94">
        <v>0</v>
      </c>
      <c r="AH722" s="98">
        <v>0</v>
      </c>
      <c r="AI722" s="98">
        <v>0</v>
      </c>
      <c r="AJ722" s="94">
        <v>5604.9139999999998</v>
      </c>
      <c r="AK722" s="94">
        <v>438.072</v>
      </c>
      <c r="AL722" s="94">
        <v>-5604.9139999999998</v>
      </c>
      <c r="AM722" s="94">
        <v>-438.072</v>
      </c>
      <c r="AN722" s="94">
        <v>0</v>
      </c>
      <c r="AO722" s="94">
        <v>0</v>
      </c>
      <c r="AP722" s="94">
        <v>0</v>
      </c>
      <c r="AQ722" s="94">
        <v>0</v>
      </c>
      <c r="AR722" s="94">
        <v>931.6</v>
      </c>
      <c r="AS722" s="94">
        <v>68.290000000000006</v>
      </c>
      <c r="AT722" s="94">
        <v>-931.6</v>
      </c>
      <c r="AU722" s="94">
        <v>-68.290000000000006</v>
      </c>
      <c r="AV722" s="94">
        <v>0</v>
      </c>
      <c r="AW722" s="94">
        <v>0</v>
      </c>
      <c r="AX722" s="66">
        <v>0</v>
      </c>
      <c r="AY722" s="66">
        <v>0</v>
      </c>
      <c r="AZ722" s="66">
        <v>689.95499999999993</v>
      </c>
      <c r="BA722" s="66">
        <v>16.559999999999999</v>
      </c>
      <c r="BB722" s="66">
        <v>-689.95499999999993</v>
      </c>
      <c r="BC722" s="66">
        <v>-16.559999999999999</v>
      </c>
      <c r="BD722" s="66">
        <v>0</v>
      </c>
      <c r="BE722" s="67">
        <v>0</v>
      </c>
      <c r="BF722" s="59">
        <f t="shared" si="162"/>
        <v>0</v>
      </c>
      <c r="BG722" s="59"/>
      <c r="BH722" s="59"/>
      <c r="BI722" s="60">
        <f t="shared" si="175"/>
        <v>0</v>
      </c>
      <c r="BJ722" s="59">
        <f t="shared" si="163"/>
        <v>0</v>
      </c>
      <c r="BK722" s="69">
        <f t="shared" si="164"/>
        <v>0</v>
      </c>
      <c r="BL722" s="69">
        <f t="shared" si="164"/>
        <v>0</v>
      </c>
      <c r="BM722" s="69">
        <f t="shared" si="165"/>
        <v>0</v>
      </c>
      <c r="BN722" s="69">
        <f t="shared" si="166"/>
        <v>0</v>
      </c>
      <c r="BO722" s="69">
        <f t="shared" si="167"/>
        <v>0</v>
      </c>
      <c r="BP722" s="69">
        <f t="shared" si="168"/>
        <v>0</v>
      </c>
      <c r="BQ722" s="69">
        <f t="shared" si="169"/>
        <v>0</v>
      </c>
      <c r="BR722" s="69">
        <f t="shared" si="170"/>
        <v>0</v>
      </c>
      <c r="BS722" s="69">
        <f t="shared" si="171"/>
        <v>0</v>
      </c>
      <c r="BT722" s="69">
        <f t="shared" si="172"/>
        <v>0</v>
      </c>
      <c r="BU722" s="69">
        <f t="shared" si="173"/>
        <v>0</v>
      </c>
      <c r="BV722" s="83">
        <f t="shared" si="161"/>
        <v>0</v>
      </c>
    </row>
    <row r="723" spans="1:74" ht="15" customHeight="1" x14ac:dyDescent="0.25">
      <c r="A723" s="91">
        <v>48</v>
      </c>
      <c r="B723" s="91">
        <v>0</v>
      </c>
      <c r="C723" s="91">
        <v>500005</v>
      </c>
      <c r="D723" s="91">
        <v>500406</v>
      </c>
      <c r="E723" s="63" t="s">
        <v>809</v>
      </c>
      <c r="F723" s="91" t="s">
        <v>760</v>
      </c>
      <c r="G723" s="56"/>
      <c r="H723" s="56"/>
      <c r="I723" s="98">
        <v>0</v>
      </c>
      <c r="J723" s="98">
        <v>0</v>
      </c>
      <c r="K723" s="65">
        <f t="shared" si="174"/>
        <v>0</v>
      </c>
      <c r="L723" s="94">
        <v>6380.3950000000004</v>
      </c>
      <c r="M723" s="94">
        <v>2522.5</v>
      </c>
      <c r="N723" s="94">
        <v>-6380.3950000000004</v>
      </c>
      <c r="O723" s="94">
        <v>-2522.5</v>
      </c>
      <c r="P723" s="94">
        <v>0</v>
      </c>
      <c r="Q723" s="94">
        <v>0</v>
      </c>
      <c r="R723" s="98">
        <v>0</v>
      </c>
      <c r="S723" s="98">
        <v>0</v>
      </c>
      <c r="T723" s="94">
        <v>8351.2250000000004</v>
      </c>
      <c r="U723" s="94">
        <v>3619.2759999999998</v>
      </c>
      <c r="V723" s="94">
        <v>-8351.2250000000004</v>
      </c>
      <c r="W723" s="94">
        <v>-3619.2759999999998</v>
      </c>
      <c r="X723" s="94">
        <v>0</v>
      </c>
      <c r="Y723" s="94">
        <v>0</v>
      </c>
      <c r="Z723" s="98">
        <v>0</v>
      </c>
      <c r="AA723" s="98">
        <v>0</v>
      </c>
      <c r="AB723" s="94">
        <v>79.802000000000007</v>
      </c>
      <c r="AC723" s="94">
        <v>64.117000000000004</v>
      </c>
      <c r="AD723" s="94">
        <v>-79.802000000000007</v>
      </c>
      <c r="AE723" s="94">
        <v>-64.117000000000004</v>
      </c>
      <c r="AF723" s="94">
        <v>0</v>
      </c>
      <c r="AG723" s="94">
        <v>0</v>
      </c>
      <c r="AH723" s="98">
        <v>0</v>
      </c>
      <c r="AI723" s="98">
        <v>0</v>
      </c>
      <c r="AJ723" s="94">
        <v>8521.6779999999999</v>
      </c>
      <c r="AK723" s="94">
        <v>3716.6640000000002</v>
      </c>
      <c r="AL723" s="94">
        <v>-8521.6779999999999</v>
      </c>
      <c r="AM723" s="94">
        <v>-3716.6640000000002</v>
      </c>
      <c r="AN723" s="94">
        <v>0</v>
      </c>
      <c r="AO723" s="94">
        <v>0</v>
      </c>
      <c r="AP723" s="94">
        <v>0</v>
      </c>
      <c r="AQ723" s="94">
        <v>0</v>
      </c>
      <c r="AR723" s="94">
        <v>835.12</v>
      </c>
      <c r="AS723" s="94">
        <v>361.93</v>
      </c>
      <c r="AT723" s="94">
        <v>-835.12</v>
      </c>
      <c r="AU723" s="94">
        <v>-361.93</v>
      </c>
      <c r="AV723" s="94">
        <v>0</v>
      </c>
      <c r="AW723" s="94">
        <v>0</v>
      </c>
      <c r="AX723" s="66">
        <v>0</v>
      </c>
      <c r="AY723" s="66">
        <v>0</v>
      </c>
      <c r="AZ723" s="66">
        <v>638.03950000000009</v>
      </c>
      <c r="BA723" s="66">
        <v>252.25</v>
      </c>
      <c r="BB723" s="66">
        <v>-638.03950000000009</v>
      </c>
      <c r="BC723" s="66">
        <v>-252.25</v>
      </c>
      <c r="BD723" s="66">
        <v>0</v>
      </c>
      <c r="BE723" s="67">
        <v>0</v>
      </c>
      <c r="BF723" s="59">
        <f t="shared" si="162"/>
        <v>0</v>
      </c>
      <c r="BG723" s="59"/>
      <c r="BH723" s="59"/>
      <c r="BI723" s="60">
        <f t="shared" si="175"/>
        <v>0</v>
      </c>
      <c r="BJ723" s="59">
        <f t="shared" si="163"/>
        <v>0</v>
      </c>
      <c r="BK723" s="69">
        <f t="shared" si="164"/>
        <v>0</v>
      </c>
      <c r="BL723" s="69">
        <f t="shared" si="164"/>
        <v>0</v>
      </c>
      <c r="BM723" s="69">
        <f t="shared" si="165"/>
        <v>0</v>
      </c>
      <c r="BN723" s="69">
        <f t="shared" si="166"/>
        <v>0</v>
      </c>
      <c r="BO723" s="69">
        <f t="shared" si="167"/>
        <v>0</v>
      </c>
      <c r="BP723" s="69">
        <f t="shared" si="168"/>
        <v>0</v>
      </c>
      <c r="BQ723" s="69">
        <f t="shared" si="169"/>
        <v>0</v>
      </c>
      <c r="BR723" s="69">
        <f t="shared" si="170"/>
        <v>0</v>
      </c>
      <c r="BS723" s="69">
        <f t="shared" si="171"/>
        <v>0</v>
      </c>
      <c r="BT723" s="69">
        <f t="shared" si="172"/>
        <v>0</v>
      </c>
      <c r="BU723" s="69">
        <f t="shared" si="173"/>
        <v>0</v>
      </c>
      <c r="BV723" s="83">
        <f t="shared" si="161"/>
        <v>0</v>
      </c>
    </row>
    <row r="724" spans="1:74" ht="15" customHeight="1" x14ac:dyDescent="0.25">
      <c r="A724" s="91">
        <v>48</v>
      </c>
      <c r="B724" s="91">
        <v>0</v>
      </c>
      <c r="C724" s="91">
        <v>500912</v>
      </c>
      <c r="D724" s="91">
        <v>508806</v>
      </c>
      <c r="E724" s="63" t="s">
        <v>810</v>
      </c>
      <c r="F724" s="91" t="s">
        <v>803</v>
      </c>
      <c r="G724" s="56"/>
      <c r="H724" s="56"/>
      <c r="I724" s="98">
        <v>0</v>
      </c>
      <c r="J724" s="98">
        <v>0</v>
      </c>
      <c r="K724" s="65">
        <f t="shared" si="174"/>
        <v>0</v>
      </c>
      <c r="L724" s="94">
        <v>0</v>
      </c>
      <c r="M724" s="94">
        <v>0</v>
      </c>
      <c r="N724" s="94">
        <v>0</v>
      </c>
      <c r="O724" s="94">
        <v>0</v>
      </c>
      <c r="P724" s="94">
        <v>0</v>
      </c>
      <c r="Q724" s="94">
        <v>0</v>
      </c>
      <c r="R724" s="98">
        <v>0</v>
      </c>
      <c r="S724" s="98">
        <v>0</v>
      </c>
      <c r="T724" s="94">
        <v>0</v>
      </c>
      <c r="U724" s="94">
        <v>0</v>
      </c>
      <c r="V724" s="94">
        <v>0</v>
      </c>
      <c r="W724" s="94">
        <v>0</v>
      </c>
      <c r="X724" s="94">
        <v>0</v>
      </c>
      <c r="Y724" s="94">
        <v>0</v>
      </c>
      <c r="Z724" s="98">
        <v>0</v>
      </c>
      <c r="AA724" s="98">
        <v>0</v>
      </c>
      <c r="AB724" s="94">
        <v>0</v>
      </c>
      <c r="AC724" s="94">
        <v>0</v>
      </c>
      <c r="AD724" s="94">
        <v>0</v>
      </c>
      <c r="AE724" s="94">
        <v>0</v>
      </c>
      <c r="AF724" s="94">
        <v>0</v>
      </c>
      <c r="AG724" s="94">
        <v>0</v>
      </c>
      <c r="AH724" s="98">
        <v>0</v>
      </c>
      <c r="AI724" s="98">
        <v>0</v>
      </c>
      <c r="AJ724" s="94">
        <v>176.619</v>
      </c>
      <c r="AK724" s="94">
        <v>111.402</v>
      </c>
      <c r="AL724" s="94">
        <v>-176.619</v>
      </c>
      <c r="AM724" s="94">
        <v>-111.402</v>
      </c>
      <c r="AN724" s="94">
        <v>0</v>
      </c>
      <c r="AO724" s="94">
        <v>0</v>
      </c>
      <c r="AP724" s="94">
        <v>0</v>
      </c>
      <c r="AQ724" s="94">
        <v>0</v>
      </c>
      <c r="AR724" s="94">
        <v>0</v>
      </c>
      <c r="AS724" s="94">
        <v>0</v>
      </c>
      <c r="AT724" s="94">
        <v>0</v>
      </c>
      <c r="AU724" s="94">
        <v>0</v>
      </c>
      <c r="AV724" s="94">
        <v>0</v>
      </c>
      <c r="AW724" s="94">
        <v>0</v>
      </c>
      <c r="AX724" s="66">
        <v>0</v>
      </c>
      <c r="AY724" s="66">
        <v>0</v>
      </c>
      <c r="AZ724" s="66">
        <v>0</v>
      </c>
      <c r="BA724" s="66">
        <v>0</v>
      </c>
      <c r="BB724" s="66">
        <v>0</v>
      </c>
      <c r="BC724" s="66">
        <v>0</v>
      </c>
      <c r="BD724" s="66">
        <v>0</v>
      </c>
      <c r="BE724" s="67">
        <v>0</v>
      </c>
      <c r="BF724" s="59">
        <f t="shared" si="162"/>
        <v>0</v>
      </c>
      <c r="BG724" s="59"/>
      <c r="BH724" s="59"/>
      <c r="BI724" s="60">
        <f t="shared" si="175"/>
        <v>0</v>
      </c>
      <c r="BJ724" s="59">
        <f t="shared" si="163"/>
        <v>0</v>
      </c>
      <c r="BK724" s="69">
        <f t="shared" si="164"/>
        <v>0</v>
      </c>
      <c r="BL724" s="69">
        <f t="shared" si="164"/>
        <v>0</v>
      </c>
      <c r="BM724" s="69">
        <f t="shared" si="165"/>
        <v>0</v>
      </c>
      <c r="BN724" s="69">
        <f t="shared" si="166"/>
        <v>0</v>
      </c>
      <c r="BO724" s="69">
        <f t="shared" si="167"/>
        <v>0</v>
      </c>
      <c r="BP724" s="69">
        <f t="shared" si="168"/>
        <v>0</v>
      </c>
      <c r="BQ724" s="69">
        <f t="shared" si="169"/>
        <v>0</v>
      </c>
      <c r="BR724" s="69">
        <f t="shared" si="170"/>
        <v>0</v>
      </c>
      <c r="BS724" s="69">
        <f t="shared" si="171"/>
        <v>0</v>
      </c>
      <c r="BT724" s="69">
        <f t="shared" si="172"/>
        <v>0</v>
      </c>
      <c r="BU724" s="69">
        <f t="shared" si="173"/>
        <v>0</v>
      </c>
      <c r="BV724" s="83">
        <f t="shared" si="161"/>
        <v>0</v>
      </c>
    </row>
    <row r="725" spans="1:74" x14ac:dyDescent="0.25">
      <c r="A725" s="91">
        <v>48</v>
      </c>
      <c r="B725" s="91">
        <v>0</v>
      </c>
      <c r="C725" s="91">
        <v>504608</v>
      </c>
      <c r="D725" s="91">
        <v>504504</v>
      </c>
      <c r="E725" s="63" t="s">
        <v>811</v>
      </c>
      <c r="F725" s="91" t="s">
        <v>812</v>
      </c>
      <c r="G725" s="56"/>
      <c r="H725" s="56"/>
      <c r="I725" s="98">
        <v>0</v>
      </c>
      <c r="J725" s="98">
        <v>0</v>
      </c>
      <c r="K725" s="65">
        <f t="shared" si="174"/>
        <v>0</v>
      </c>
      <c r="L725" s="94">
        <v>0</v>
      </c>
      <c r="M725" s="94">
        <v>0</v>
      </c>
      <c r="N725" s="94">
        <v>0</v>
      </c>
      <c r="O725" s="94">
        <v>0</v>
      </c>
      <c r="P725" s="94">
        <v>0</v>
      </c>
      <c r="Q725" s="94">
        <v>0</v>
      </c>
      <c r="R725" s="98">
        <v>0</v>
      </c>
      <c r="S725" s="98">
        <v>0</v>
      </c>
      <c r="T725" s="94">
        <v>0</v>
      </c>
      <c r="U725" s="94">
        <v>0</v>
      </c>
      <c r="V725" s="94">
        <v>0</v>
      </c>
      <c r="W725" s="94">
        <v>0</v>
      </c>
      <c r="X725" s="94">
        <v>0</v>
      </c>
      <c r="Y725" s="94">
        <v>0</v>
      </c>
      <c r="Z725" s="98">
        <v>0</v>
      </c>
      <c r="AA725" s="98">
        <v>0</v>
      </c>
      <c r="AB725" s="94">
        <v>0</v>
      </c>
      <c r="AC725" s="94">
        <v>0</v>
      </c>
      <c r="AD725" s="94">
        <v>0</v>
      </c>
      <c r="AE725" s="94">
        <v>0</v>
      </c>
      <c r="AF725" s="94">
        <v>0</v>
      </c>
      <c r="AG725" s="94">
        <v>0</v>
      </c>
      <c r="AH725" s="98">
        <v>0</v>
      </c>
      <c r="AI725" s="98">
        <v>0</v>
      </c>
      <c r="AJ725" s="94">
        <v>0</v>
      </c>
      <c r="AK725" s="94">
        <v>0</v>
      </c>
      <c r="AL725" s="94">
        <v>0</v>
      </c>
      <c r="AM725" s="94">
        <v>0</v>
      </c>
      <c r="AN725" s="94">
        <v>0</v>
      </c>
      <c r="AO725" s="94">
        <v>0</v>
      </c>
      <c r="AP725" s="94">
        <v>0</v>
      </c>
      <c r="AQ725" s="94">
        <v>0</v>
      </c>
      <c r="AR725" s="94">
        <v>0</v>
      </c>
      <c r="AS725" s="94">
        <v>0</v>
      </c>
      <c r="AT725" s="94">
        <v>0</v>
      </c>
      <c r="AU725" s="94">
        <v>0</v>
      </c>
      <c r="AV725" s="94">
        <v>0</v>
      </c>
      <c r="AW725" s="94">
        <v>0</v>
      </c>
      <c r="AX725" s="66">
        <v>0</v>
      </c>
      <c r="AY725" s="66">
        <v>0</v>
      </c>
      <c r="AZ725" s="66">
        <v>0</v>
      </c>
      <c r="BA725" s="66">
        <v>0</v>
      </c>
      <c r="BB725" s="66">
        <v>0</v>
      </c>
      <c r="BC725" s="66">
        <v>0</v>
      </c>
      <c r="BD725" s="66">
        <v>0</v>
      </c>
      <c r="BE725" s="67">
        <v>0</v>
      </c>
      <c r="BF725" s="59">
        <f t="shared" si="162"/>
        <v>0</v>
      </c>
      <c r="BG725" s="59"/>
      <c r="BH725" s="59"/>
      <c r="BI725" s="60">
        <f t="shared" si="175"/>
        <v>0</v>
      </c>
      <c r="BJ725" s="59">
        <f t="shared" si="163"/>
        <v>0</v>
      </c>
      <c r="BK725" s="69">
        <f t="shared" si="164"/>
        <v>0</v>
      </c>
      <c r="BL725" s="69">
        <f t="shared" si="164"/>
        <v>0</v>
      </c>
      <c r="BM725" s="69">
        <f t="shared" si="165"/>
        <v>0</v>
      </c>
      <c r="BN725" s="69">
        <f t="shared" si="166"/>
        <v>0</v>
      </c>
      <c r="BO725" s="69">
        <f t="shared" si="167"/>
        <v>0</v>
      </c>
      <c r="BP725" s="69">
        <f t="shared" si="168"/>
        <v>0</v>
      </c>
      <c r="BQ725" s="69">
        <f t="shared" si="169"/>
        <v>0</v>
      </c>
      <c r="BR725" s="69">
        <f t="shared" si="170"/>
        <v>0</v>
      </c>
      <c r="BS725" s="69">
        <f t="shared" si="171"/>
        <v>0</v>
      </c>
      <c r="BT725" s="69">
        <f t="shared" si="172"/>
        <v>0</v>
      </c>
      <c r="BU725" s="69">
        <f t="shared" si="173"/>
        <v>0</v>
      </c>
      <c r="BV725" s="83">
        <f t="shared" si="161"/>
        <v>0</v>
      </c>
    </row>
    <row r="726" spans="1:74" x14ac:dyDescent="0.25">
      <c r="A726" s="91">
        <v>48</v>
      </c>
      <c r="B726" s="91">
        <v>0</v>
      </c>
      <c r="C726" s="91">
        <v>506406</v>
      </c>
      <c r="D726" s="91">
        <v>506302</v>
      </c>
      <c r="E726" s="63" t="s">
        <v>813</v>
      </c>
      <c r="F726" s="91" t="s">
        <v>814</v>
      </c>
      <c r="G726" s="56"/>
      <c r="H726" s="56"/>
      <c r="I726" s="98">
        <v>0</v>
      </c>
      <c r="J726" s="98">
        <v>0</v>
      </c>
      <c r="K726" s="65">
        <f t="shared" si="174"/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0</v>
      </c>
      <c r="R726" s="98">
        <v>0</v>
      </c>
      <c r="S726" s="98">
        <v>0</v>
      </c>
      <c r="T726" s="94">
        <v>0</v>
      </c>
      <c r="U726" s="94">
        <v>0</v>
      </c>
      <c r="V726" s="94">
        <v>0</v>
      </c>
      <c r="W726" s="94">
        <v>0</v>
      </c>
      <c r="X726" s="94">
        <v>0</v>
      </c>
      <c r="Y726" s="94">
        <v>0</v>
      </c>
      <c r="Z726" s="98">
        <v>0</v>
      </c>
      <c r="AA726" s="98">
        <v>0</v>
      </c>
      <c r="AB726" s="94">
        <v>0</v>
      </c>
      <c r="AC726" s="94">
        <v>0</v>
      </c>
      <c r="AD726" s="94">
        <v>0</v>
      </c>
      <c r="AE726" s="94">
        <v>0</v>
      </c>
      <c r="AF726" s="94">
        <v>0</v>
      </c>
      <c r="AG726" s="94">
        <v>0</v>
      </c>
      <c r="AH726" s="98">
        <v>0</v>
      </c>
      <c r="AI726" s="98">
        <v>0</v>
      </c>
      <c r="AJ726" s="94">
        <v>0</v>
      </c>
      <c r="AK726" s="94">
        <v>0</v>
      </c>
      <c r="AL726" s="94">
        <v>0</v>
      </c>
      <c r="AM726" s="94">
        <v>0</v>
      </c>
      <c r="AN726" s="94">
        <v>0</v>
      </c>
      <c r="AO726" s="94">
        <v>0</v>
      </c>
      <c r="AP726" s="94">
        <v>0</v>
      </c>
      <c r="AQ726" s="94">
        <v>0</v>
      </c>
      <c r="AR726" s="94">
        <v>0</v>
      </c>
      <c r="AS726" s="94">
        <v>0</v>
      </c>
      <c r="AT726" s="94">
        <v>0</v>
      </c>
      <c r="AU726" s="94">
        <v>0</v>
      </c>
      <c r="AV726" s="94">
        <v>0</v>
      </c>
      <c r="AW726" s="94">
        <v>0</v>
      </c>
      <c r="AX726" s="66">
        <v>0</v>
      </c>
      <c r="AY726" s="66">
        <v>0</v>
      </c>
      <c r="AZ726" s="66">
        <v>0</v>
      </c>
      <c r="BA726" s="66">
        <v>0</v>
      </c>
      <c r="BB726" s="66">
        <v>0</v>
      </c>
      <c r="BC726" s="66">
        <v>0</v>
      </c>
      <c r="BD726" s="66">
        <v>0</v>
      </c>
      <c r="BE726" s="67">
        <v>0</v>
      </c>
      <c r="BF726" s="59">
        <f t="shared" si="162"/>
        <v>0</v>
      </c>
      <c r="BG726" s="59"/>
      <c r="BH726" s="59"/>
      <c r="BI726" s="60">
        <f t="shared" si="175"/>
        <v>0</v>
      </c>
      <c r="BJ726" s="59">
        <f t="shared" si="163"/>
        <v>0</v>
      </c>
      <c r="BK726" s="69">
        <f t="shared" si="164"/>
        <v>0</v>
      </c>
      <c r="BL726" s="69">
        <f t="shared" si="164"/>
        <v>0</v>
      </c>
      <c r="BM726" s="69">
        <f t="shared" si="165"/>
        <v>0</v>
      </c>
      <c r="BN726" s="69">
        <f t="shared" si="166"/>
        <v>0</v>
      </c>
      <c r="BO726" s="69">
        <f t="shared" si="167"/>
        <v>0</v>
      </c>
      <c r="BP726" s="69">
        <f t="shared" si="168"/>
        <v>0</v>
      </c>
      <c r="BQ726" s="69">
        <f t="shared" si="169"/>
        <v>0</v>
      </c>
      <c r="BR726" s="69">
        <f t="shared" si="170"/>
        <v>0</v>
      </c>
      <c r="BS726" s="69">
        <f t="shared" si="171"/>
        <v>0</v>
      </c>
      <c r="BT726" s="69">
        <f t="shared" si="172"/>
        <v>0</v>
      </c>
      <c r="BU726" s="69">
        <f t="shared" si="173"/>
        <v>0</v>
      </c>
      <c r="BV726" s="83">
        <f t="shared" si="161"/>
        <v>0</v>
      </c>
    </row>
    <row r="727" spans="1:74" x14ac:dyDescent="0.25">
      <c r="A727" s="91">
        <v>48</v>
      </c>
      <c r="B727" s="91">
        <v>0</v>
      </c>
      <c r="C727" s="91">
        <v>502301</v>
      </c>
      <c r="D727" s="91">
        <v>503107</v>
      </c>
      <c r="E727" s="63" t="s">
        <v>815</v>
      </c>
      <c r="F727" s="91" t="s">
        <v>808</v>
      </c>
      <c r="G727" s="56"/>
      <c r="H727" s="56"/>
      <c r="I727" s="98">
        <v>0</v>
      </c>
      <c r="J727" s="98">
        <v>0</v>
      </c>
      <c r="K727" s="65">
        <f t="shared" si="174"/>
        <v>0</v>
      </c>
      <c r="L727" s="94">
        <v>43312.476000000002</v>
      </c>
      <c r="M727" s="94">
        <v>771.16700000000003</v>
      </c>
      <c r="N727" s="94">
        <v>-43312.476000000002</v>
      </c>
      <c r="O727" s="94">
        <v>-771.16700000000003</v>
      </c>
      <c r="P727" s="94">
        <v>0</v>
      </c>
      <c r="Q727" s="94">
        <v>0</v>
      </c>
      <c r="R727" s="98">
        <v>0</v>
      </c>
      <c r="S727" s="98">
        <v>0</v>
      </c>
      <c r="T727" s="94">
        <v>57706.432999999997</v>
      </c>
      <c r="U727" s="94">
        <v>15881.304</v>
      </c>
      <c r="V727" s="94">
        <v>-57706.432999999997</v>
      </c>
      <c r="W727" s="94">
        <v>-15881.304</v>
      </c>
      <c r="X727" s="94">
        <v>0</v>
      </c>
      <c r="Y727" s="94">
        <v>0</v>
      </c>
      <c r="Z727" s="98">
        <v>0</v>
      </c>
      <c r="AA727" s="98">
        <v>0</v>
      </c>
      <c r="AB727" s="94">
        <v>0</v>
      </c>
      <c r="AC727" s="94">
        <v>0</v>
      </c>
      <c r="AD727" s="94">
        <v>0</v>
      </c>
      <c r="AE727" s="94">
        <v>0</v>
      </c>
      <c r="AF727" s="94">
        <v>0</v>
      </c>
      <c r="AG727" s="94">
        <v>0</v>
      </c>
      <c r="AH727" s="98">
        <v>0</v>
      </c>
      <c r="AI727" s="98">
        <v>0</v>
      </c>
      <c r="AJ727" s="94">
        <v>58066.578000000001</v>
      </c>
      <c r="AK727" s="94">
        <v>16233.37</v>
      </c>
      <c r="AL727" s="94">
        <v>-58066.578000000001</v>
      </c>
      <c r="AM727" s="94">
        <v>-16233.37</v>
      </c>
      <c r="AN727" s="94">
        <v>0</v>
      </c>
      <c r="AO727" s="94">
        <v>0</v>
      </c>
      <c r="AP727" s="94">
        <v>0</v>
      </c>
      <c r="AQ727" s="94">
        <v>0</v>
      </c>
      <c r="AR727" s="94">
        <v>1342.01</v>
      </c>
      <c r="AS727" s="94">
        <v>369.33</v>
      </c>
      <c r="AT727" s="94">
        <v>-1342.01</v>
      </c>
      <c r="AU727" s="94">
        <v>-369.33</v>
      </c>
      <c r="AV727" s="94">
        <v>0</v>
      </c>
      <c r="AW727" s="94">
        <v>0</v>
      </c>
      <c r="AX727" s="66">
        <v>0</v>
      </c>
      <c r="AY727" s="66">
        <v>0</v>
      </c>
      <c r="AZ727" s="66">
        <v>1007.2668837209303</v>
      </c>
      <c r="BA727" s="66">
        <v>17.934116279069769</v>
      </c>
      <c r="BB727" s="66">
        <v>-1007.2668837209303</v>
      </c>
      <c r="BC727" s="66">
        <v>-17.934116279069769</v>
      </c>
      <c r="BD727" s="66">
        <v>0</v>
      </c>
      <c r="BE727" s="67">
        <v>0</v>
      </c>
      <c r="BF727" s="59">
        <f t="shared" si="162"/>
        <v>0</v>
      </c>
      <c r="BG727" s="59"/>
      <c r="BH727" s="59"/>
      <c r="BI727" s="60">
        <f t="shared" si="175"/>
        <v>0</v>
      </c>
      <c r="BJ727" s="59">
        <f t="shared" si="163"/>
        <v>0</v>
      </c>
      <c r="BK727" s="69">
        <f t="shared" si="164"/>
        <v>0</v>
      </c>
      <c r="BL727" s="69">
        <f t="shared" si="164"/>
        <v>0</v>
      </c>
      <c r="BM727" s="69">
        <f t="shared" si="165"/>
        <v>0</v>
      </c>
      <c r="BN727" s="69">
        <f t="shared" si="166"/>
        <v>0</v>
      </c>
      <c r="BO727" s="69">
        <f t="shared" si="167"/>
        <v>0</v>
      </c>
      <c r="BP727" s="69">
        <f t="shared" si="168"/>
        <v>0</v>
      </c>
      <c r="BQ727" s="69">
        <f t="shared" si="169"/>
        <v>0</v>
      </c>
      <c r="BR727" s="69">
        <f t="shared" si="170"/>
        <v>0</v>
      </c>
      <c r="BS727" s="69">
        <f t="shared" si="171"/>
        <v>0</v>
      </c>
      <c r="BT727" s="69">
        <f t="shared" si="172"/>
        <v>0</v>
      </c>
      <c r="BU727" s="69">
        <f t="shared" si="173"/>
        <v>0</v>
      </c>
      <c r="BV727" s="83">
        <f t="shared" si="161"/>
        <v>0</v>
      </c>
    </row>
    <row r="728" spans="1:74" x14ac:dyDescent="0.25">
      <c r="A728" s="91">
        <v>48</v>
      </c>
      <c r="B728" s="91">
        <v>0</v>
      </c>
      <c r="C728" s="91">
        <v>502606</v>
      </c>
      <c r="D728" s="91">
        <v>502301</v>
      </c>
      <c r="E728" s="63" t="s">
        <v>816</v>
      </c>
      <c r="F728" s="91" t="s">
        <v>815</v>
      </c>
      <c r="G728" s="56"/>
      <c r="H728" s="56"/>
      <c r="I728" s="98">
        <v>0</v>
      </c>
      <c r="J728" s="98">
        <v>0</v>
      </c>
      <c r="K728" s="65">
        <f t="shared" si="174"/>
        <v>0</v>
      </c>
      <c r="L728" s="94">
        <v>288.59899999999999</v>
      </c>
      <c r="M728" s="94">
        <v>7.032</v>
      </c>
      <c r="N728" s="94">
        <v>-288.59899999999999</v>
      </c>
      <c r="O728" s="94">
        <v>-7.032</v>
      </c>
      <c r="P728" s="94">
        <v>0</v>
      </c>
      <c r="Q728" s="94">
        <v>0</v>
      </c>
      <c r="R728" s="98">
        <v>0</v>
      </c>
      <c r="S728" s="98">
        <v>0</v>
      </c>
      <c r="T728" s="94">
        <v>430.07400000000001</v>
      </c>
      <c r="U728" s="94">
        <v>145.28100000000001</v>
      </c>
      <c r="V728" s="94">
        <v>-430.07400000000001</v>
      </c>
      <c r="W728" s="94">
        <v>-145.28100000000001</v>
      </c>
      <c r="X728" s="94">
        <v>0</v>
      </c>
      <c r="Y728" s="94">
        <v>0</v>
      </c>
      <c r="Z728" s="98">
        <v>0</v>
      </c>
      <c r="AA728" s="98">
        <v>0</v>
      </c>
      <c r="AB728" s="94">
        <v>0</v>
      </c>
      <c r="AC728" s="94">
        <v>0</v>
      </c>
      <c r="AD728" s="94">
        <v>0</v>
      </c>
      <c r="AE728" s="94">
        <v>0</v>
      </c>
      <c r="AF728" s="94">
        <v>0</v>
      </c>
      <c r="AG728" s="94">
        <v>0</v>
      </c>
      <c r="AH728" s="98">
        <v>0</v>
      </c>
      <c r="AI728" s="98">
        <v>0</v>
      </c>
      <c r="AJ728" s="94">
        <v>457.98500000000001</v>
      </c>
      <c r="AK728" s="94">
        <v>154.70599999999999</v>
      </c>
      <c r="AL728" s="94">
        <v>-457.98500000000001</v>
      </c>
      <c r="AM728" s="94">
        <v>-154.70599999999999</v>
      </c>
      <c r="AN728" s="94">
        <v>0</v>
      </c>
      <c r="AO728" s="94">
        <v>0</v>
      </c>
      <c r="AP728" s="94">
        <v>0</v>
      </c>
      <c r="AQ728" s="94">
        <v>0</v>
      </c>
      <c r="AR728" s="94">
        <v>33.08</v>
      </c>
      <c r="AS728" s="94">
        <v>11.18</v>
      </c>
      <c r="AT728" s="94">
        <v>-33.08</v>
      </c>
      <c r="AU728" s="94">
        <v>-11.18</v>
      </c>
      <c r="AV728" s="94">
        <v>0</v>
      </c>
      <c r="AW728" s="94">
        <v>0</v>
      </c>
      <c r="AX728" s="66">
        <v>0</v>
      </c>
      <c r="AY728" s="66">
        <v>0</v>
      </c>
      <c r="AZ728" s="66">
        <v>22.199923076923078</v>
      </c>
      <c r="BA728" s="66">
        <v>0.54092307692307695</v>
      </c>
      <c r="BB728" s="66">
        <v>-22.199923076923078</v>
      </c>
      <c r="BC728" s="66">
        <v>-0.54092307692307695</v>
      </c>
      <c r="BD728" s="66">
        <v>0</v>
      </c>
      <c r="BE728" s="67">
        <v>0</v>
      </c>
      <c r="BF728" s="59">
        <f t="shared" si="162"/>
        <v>0</v>
      </c>
      <c r="BG728" s="59"/>
      <c r="BH728" s="59"/>
      <c r="BI728" s="60">
        <f t="shared" si="175"/>
        <v>0</v>
      </c>
      <c r="BJ728" s="59">
        <f t="shared" si="163"/>
        <v>0</v>
      </c>
      <c r="BK728" s="69">
        <f t="shared" si="164"/>
        <v>0</v>
      </c>
      <c r="BL728" s="69">
        <f t="shared" si="164"/>
        <v>0</v>
      </c>
      <c r="BM728" s="69">
        <f t="shared" si="165"/>
        <v>0</v>
      </c>
      <c r="BN728" s="69">
        <f t="shared" si="166"/>
        <v>0</v>
      </c>
      <c r="BO728" s="69">
        <f t="shared" si="167"/>
        <v>0</v>
      </c>
      <c r="BP728" s="69">
        <f t="shared" si="168"/>
        <v>0</v>
      </c>
      <c r="BQ728" s="69">
        <f t="shared" si="169"/>
        <v>0</v>
      </c>
      <c r="BR728" s="69">
        <f t="shared" si="170"/>
        <v>0</v>
      </c>
      <c r="BS728" s="69">
        <f t="shared" si="171"/>
        <v>0</v>
      </c>
      <c r="BT728" s="69">
        <f t="shared" si="172"/>
        <v>0</v>
      </c>
      <c r="BU728" s="69">
        <f t="shared" si="173"/>
        <v>0</v>
      </c>
      <c r="BV728" s="83">
        <f t="shared" si="161"/>
        <v>0</v>
      </c>
    </row>
    <row r="729" spans="1:74" x14ac:dyDescent="0.25">
      <c r="A729" s="91">
        <v>48</v>
      </c>
      <c r="B729" s="91">
        <v>0</v>
      </c>
      <c r="C729" s="91">
        <v>503709</v>
      </c>
      <c r="D729" s="91">
        <v>503802</v>
      </c>
      <c r="E729" s="63" t="s">
        <v>817</v>
      </c>
      <c r="F729" s="91" t="s">
        <v>762</v>
      </c>
      <c r="G729" s="56"/>
      <c r="H729" s="56"/>
      <c r="I729" s="98">
        <v>0</v>
      </c>
      <c r="J729" s="98">
        <v>0</v>
      </c>
      <c r="K729" s="65">
        <f t="shared" si="174"/>
        <v>0</v>
      </c>
      <c r="L729" s="94">
        <v>15.904</v>
      </c>
      <c r="M729" s="94">
        <v>0</v>
      </c>
      <c r="N729" s="94">
        <v>-15.904</v>
      </c>
      <c r="O729" s="94">
        <v>0</v>
      </c>
      <c r="P729" s="94">
        <v>0</v>
      </c>
      <c r="Q729" s="94">
        <v>0</v>
      </c>
      <c r="R729" s="98">
        <v>0</v>
      </c>
      <c r="S729" s="98">
        <v>0</v>
      </c>
      <c r="T729" s="94">
        <v>21.248999999999999</v>
      </c>
      <c r="U729" s="94">
        <v>43.442999999999998</v>
      </c>
      <c r="V729" s="94">
        <v>-21.248999999999999</v>
      </c>
      <c r="W729" s="94">
        <v>-43.442999999999998</v>
      </c>
      <c r="X729" s="94">
        <v>0</v>
      </c>
      <c r="Y729" s="94">
        <v>0</v>
      </c>
      <c r="Z729" s="98">
        <v>0</v>
      </c>
      <c r="AA729" s="98">
        <v>0</v>
      </c>
      <c r="AB729" s="94">
        <v>0</v>
      </c>
      <c r="AC729" s="94">
        <v>0</v>
      </c>
      <c r="AD729" s="94">
        <v>0</v>
      </c>
      <c r="AE729" s="94">
        <v>0</v>
      </c>
      <c r="AF729" s="94">
        <v>0</v>
      </c>
      <c r="AG729" s="94">
        <v>0</v>
      </c>
      <c r="AH729" s="98">
        <v>0</v>
      </c>
      <c r="AI729" s="98">
        <v>0</v>
      </c>
      <c r="AJ729" s="94">
        <v>477.57900000000001</v>
      </c>
      <c r="AK729" s="94">
        <v>237.46299999999999</v>
      </c>
      <c r="AL729" s="94">
        <v>-477.57900000000001</v>
      </c>
      <c r="AM729" s="94">
        <v>-237.46299999999999</v>
      </c>
      <c r="AN729" s="94">
        <v>0</v>
      </c>
      <c r="AO729" s="94">
        <v>0</v>
      </c>
      <c r="AP729" s="94">
        <v>0</v>
      </c>
      <c r="AQ729" s="94">
        <v>0</v>
      </c>
      <c r="AR729" s="94">
        <v>5.31</v>
      </c>
      <c r="AS729" s="94">
        <v>10.86</v>
      </c>
      <c r="AT729" s="94">
        <v>-5.31</v>
      </c>
      <c r="AU729" s="94">
        <v>-10.86</v>
      </c>
      <c r="AV729" s="94">
        <v>0</v>
      </c>
      <c r="AW729" s="94">
        <v>0</v>
      </c>
      <c r="AX729" s="66">
        <v>0</v>
      </c>
      <c r="AY729" s="66">
        <v>0</v>
      </c>
      <c r="AZ729" s="66">
        <v>3.976</v>
      </c>
      <c r="BA729" s="66">
        <v>0</v>
      </c>
      <c r="BB729" s="66">
        <v>-3.976</v>
      </c>
      <c r="BC729" s="66">
        <v>0</v>
      </c>
      <c r="BD729" s="66">
        <v>0</v>
      </c>
      <c r="BE729" s="67">
        <v>0</v>
      </c>
      <c r="BF729" s="59">
        <f t="shared" si="162"/>
        <v>0</v>
      </c>
      <c r="BG729" s="59"/>
      <c r="BH729" s="59"/>
      <c r="BI729" s="60">
        <f t="shared" si="175"/>
        <v>0</v>
      </c>
      <c r="BJ729" s="59">
        <f t="shared" si="163"/>
        <v>0</v>
      </c>
      <c r="BK729" s="69">
        <f t="shared" si="164"/>
        <v>0</v>
      </c>
      <c r="BL729" s="69">
        <f t="shared" si="164"/>
        <v>0</v>
      </c>
      <c r="BM729" s="69">
        <f t="shared" si="165"/>
        <v>0</v>
      </c>
      <c r="BN729" s="69">
        <f t="shared" si="166"/>
        <v>0</v>
      </c>
      <c r="BO729" s="69">
        <f t="shared" si="167"/>
        <v>0</v>
      </c>
      <c r="BP729" s="69">
        <f t="shared" si="168"/>
        <v>0</v>
      </c>
      <c r="BQ729" s="69">
        <f t="shared" si="169"/>
        <v>0</v>
      </c>
      <c r="BR729" s="69">
        <f t="shared" si="170"/>
        <v>0</v>
      </c>
      <c r="BS729" s="69">
        <f t="shared" si="171"/>
        <v>0</v>
      </c>
      <c r="BT729" s="69">
        <f t="shared" si="172"/>
        <v>0</v>
      </c>
      <c r="BU729" s="69">
        <f t="shared" si="173"/>
        <v>0</v>
      </c>
      <c r="BV729" s="83">
        <f t="shared" si="161"/>
        <v>0</v>
      </c>
    </row>
    <row r="730" spans="1:74" ht="15" customHeight="1" x14ac:dyDescent="0.25">
      <c r="A730" s="91">
        <v>48</v>
      </c>
      <c r="B730" s="91">
        <v>0</v>
      </c>
      <c r="C730" s="91">
        <v>503107</v>
      </c>
      <c r="D730" s="91">
        <v>500109</v>
      </c>
      <c r="E730" s="63" t="s">
        <v>808</v>
      </c>
      <c r="F730" s="91" t="s">
        <v>796</v>
      </c>
      <c r="G730" s="56"/>
      <c r="H730" s="56"/>
      <c r="I730" s="98">
        <v>0</v>
      </c>
      <c r="J730" s="98">
        <v>0</v>
      </c>
      <c r="K730" s="65">
        <f t="shared" si="174"/>
        <v>0</v>
      </c>
      <c r="L730" s="94">
        <v>0</v>
      </c>
      <c r="M730" s="94">
        <v>56.960999999999999</v>
      </c>
      <c r="N730" s="94">
        <v>0</v>
      </c>
      <c r="O730" s="94">
        <v>-56.960999999999999</v>
      </c>
      <c r="P730" s="94">
        <v>0</v>
      </c>
      <c r="Q730" s="94">
        <v>0</v>
      </c>
      <c r="R730" s="98">
        <v>0</v>
      </c>
      <c r="S730" s="98">
        <v>0</v>
      </c>
      <c r="T730" s="94">
        <v>0</v>
      </c>
      <c r="U730" s="94">
        <v>78.48</v>
      </c>
      <c r="V730" s="94">
        <v>0</v>
      </c>
      <c r="W730" s="94">
        <v>-78.48</v>
      </c>
      <c r="X730" s="94">
        <v>0</v>
      </c>
      <c r="Y730" s="94">
        <v>0</v>
      </c>
      <c r="Z730" s="98">
        <v>0</v>
      </c>
      <c r="AA730" s="98">
        <v>0</v>
      </c>
      <c r="AB730" s="94">
        <v>0</v>
      </c>
      <c r="AC730" s="94">
        <v>0</v>
      </c>
      <c r="AD730" s="94">
        <v>0</v>
      </c>
      <c r="AE730" s="94">
        <v>0</v>
      </c>
      <c r="AF730" s="94">
        <v>0</v>
      </c>
      <c r="AG730" s="94">
        <v>0</v>
      </c>
      <c r="AH730" s="98">
        <v>0</v>
      </c>
      <c r="AI730" s="98">
        <v>0</v>
      </c>
      <c r="AJ730" s="94">
        <v>7.2539999999999996</v>
      </c>
      <c r="AK730" s="94">
        <v>79.128</v>
      </c>
      <c r="AL730" s="94">
        <v>-7.2539999999999996</v>
      </c>
      <c r="AM730" s="94">
        <v>-79.128</v>
      </c>
      <c r="AN730" s="94">
        <v>0</v>
      </c>
      <c r="AO730" s="94">
        <v>0</v>
      </c>
      <c r="AP730" s="94">
        <v>0</v>
      </c>
      <c r="AQ730" s="94">
        <v>0</v>
      </c>
      <c r="AR730" s="94">
        <v>0</v>
      </c>
      <c r="AS730" s="94">
        <v>8.7200000000000006</v>
      </c>
      <c r="AT730" s="94">
        <v>0</v>
      </c>
      <c r="AU730" s="94">
        <v>-8.7200000000000006</v>
      </c>
      <c r="AV730" s="94">
        <v>0</v>
      </c>
      <c r="AW730" s="94">
        <v>0</v>
      </c>
      <c r="AX730" s="66">
        <v>0</v>
      </c>
      <c r="AY730" s="66">
        <v>0</v>
      </c>
      <c r="AZ730" s="66">
        <v>0</v>
      </c>
      <c r="BA730" s="66">
        <v>6.3289999999999997</v>
      </c>
      <c r="BB730" s="66">
        <v>0</v>
      </c>
      <c r="BC730" s="66">
        <v>-6.3289999999999997</v>
      </c>
      <c r="BD730" s="66">
        <v>0</v>
      </c>
      <c r="BE730" s="67">
        <v>0</v>
      </c>
      <c r="BF730" s="59">
        <f t="shared" si="162"/>
        <v>0</v>
      </c>
      <c r="BG730" s="59"/>
      <c r="BH730" s="59"/>
      <c r="BI730" s="60">
        <f t="shared" si="175"/>
        <v>0</v>
      </c>
      <c r="BJ730" s="59">
        <f t="shared" si="163"/>
        <v>0</v>
      </c>
      <c r="BK730" s="69">
        <f t="shared" si="164"/>
        <v>0</v>
      </c>
      <c r="BL730" s="69">
        <f t="shared" si="164"/>
        <v>0</v>
      </c>
      <c r="BM730" s="69">
        <f t="shared" si="165"/>
        <v>0</v>
      </c>
      <c r="BN730" s="69">
        <f t="shared" si="166"/>
        <v>0</v>
      </c>
      <c r="BO730" s="69">
        <f t="shared" si="167"/>
        <v>0</v>
      </c>
      <c r="BP730" s="69">
        <f t="shared" si="168"/>
        <v>0</v>
      </c>
      <c r="BQ730" s="69">
        <f t="shared" si="169"/>
        <v>0</v>
      </c>
      <c r="BR730" s="69">
        <f t="shared" si="170"/>
        <v>0</v>
      </c>
      <c r="BS730" s="69">
        <f t="shared" si="171"/>
        <v>0</v>
      </c>
      <c r="BT730" s="69">
        <f t="shared" si="172"/>
        <v>0</v>
      </c>
      <c r="BU730" s="69">
        <f t="shared" si="173"/>
        <v>0</v>
      </c>
      <c r="BV730" s="83">
        <f t="shared" si="161"/>
        <v>0</v>
      </c>
    </row>
    <row r="731" spans="1:74" x14ac:dyDescent="0.25">
      <c r="A731" s="91">
        <v>48</v>
      </c>
      <c r="B731" s="91">
        <v>0</v>
      </c>
      <c r="C731" s="91">
        <v>502208</v>
      </c>
      <c r="D731" s="91">
        <v>502301</v>
      </c>
      <c r="E731" s="63" t="s">
        <v>818</v>
      </c>
      <c r="F731" s="91" t="s">
        <v>815</v>
      </c>
      <c r="G731" s="56"/>
      <c r="H731" s="56"/>
      <c r="I731" s="98">
        <v>0</v>
      </c>
      <c r="J731" s="98">
        <v>0</v>
      </c>
      <c r="K731" s="65">
        <f t="shared" si="174"/>
        <v>0</v>
      </c>
      <c r="L731" s="94">
        <v>0</v>
      </c>
      <c r="M731" s="94">
        <v>0</v>
      </c>
      <c r="N731" s="94">
        <v>0</v>
      </c>
      <c r="O731" s="94">
        <v>0</v>
      </c>
      <c r="P731" s="94">
        <v>0</v>
      </c>
      <c r="Q731" s="94">
        <v>0</v>
      </c>
      <c r="R731" s="98">
        <v>0</v>
      </c>
      <c r="S731" s="98">
        <v>0</v>
      </c>
      <c r="T731" s="94">
        <v>0</v>
      </c>
      <c r="U731" s="94">
        <v>0</v>
      </c>
      <c r="V731" s="94">
        <v>0</v>
      </c>
      <c r="W731" s="94">
        <v>0</v>
      </c>
      <c r="X731" s="94">
        <v>0</v>
      </c>
      <c r="Y731" s="94">
        <v>0</v>
      </c>
      <c r="Z731" s="98">
        <v>0</v>
      </c>
      <c r="AA731" s="98">
        <v>0</v>
      </c>
      <c r="AB731" s="94">
        <v>0</v>
      </c>
      <c r="AC731" s="94">
        <v>0</v>
      </c>
      <c r="AD731" s="94">
        <v>0</v>
      </c>
      <c r="AE731" s="94">
        <v>0</v>
      </c>
      <c r="AF731" s="94">
        <v>0</v>
      </c>
      <c r="AG731" s="94">
        <v>0</v>
      </c>
      <c r="AH731" s="98">
        <v>0</v>
      </c>
      <c r="AI731" s="98">
        <v>0</v>
      </c>
      <c r="AJ731" s="94">
        <v>1063.42</v>
      </c>
      <c r="AK731" s="94">
        <v>296.39699999999999</v>
      </c>
      <c r="AL731" s="94">
        <v>-1063.42</v>
      </c>
      <c r="AM731" s="94">
        <v>-296.39699999999999</v>
      </c>
      <c r="AN731" s="94">
        <v>0</v>
      </c>
      <c r="AO731" s="94">
        <v>0</v>
      </c>
      <c r="AP731" s="94">
        <v>0</v>
      </c>
      <c r="AQ731" s="94">
        <v>0</v>
      </c>
      <c r="AR731" s="94">
        <v>0</v>
      </c>
      <c r="AS731" s="94">
        <v>0</v>
      </c>
      <c r="AT731" s="94">
        <v>0</v>
      </c>
      <c r="AU731" s="94">
        <v>0</v>
      </c>
      <c r="AV731" s="94">
        <v>0</v>
      </c>
      <c r="AW731" s="94">
        <v>0</v>
      </c>
      <c r="AX731" s="66">
        <v>0</v>
      </c>
      <c r="AY731" s="66">
        <v>0</v>
      </c>
      <c r="AZ731" s="66">
        <v>0</v>
      </c>
      <c r="BA731" s="66">
        <v>0</v>
      </c>
      <c r="BB731" s="66">
        <v>0</v>
      </c>
      <c r="BC731" s="66">
        <v>0</v>
      </c>
      <c r="BD731" s="66">
        <v>0</v>
      </c>
      <c r="BE731" s="67">
        <v>0</v>
      </c>
      <c r="BF731" s="59">
        <f t="shared" si="162"/>
        <v>0</v>
      </c>
      <c r="BG731" s="59"/>
      <c r="BH731" s="59"/>
      <c r="BI731" s="60">
        <f t="shared" si="175"/>
        <v>0</v>
      </c>
      <c r="BJ731" s="59">
        <f t="shared" si="163"/>
        <v>0</v>
      </c>
      <c r="BK731" s="69">
        <f t="shared" si="164"/>
        <v>0</v>
      </c>
      <c r="BL731" s="69">
        <f t="shared" si="164"/>
        <v>0</v>
      </c>
      <c r="BM731" s="69">
        <f t="shared" si="165"/>
        <v>0</v>
      </c>
      <c r="BN731" s="69">
        <f t="shared" si="166"/>
        <v>0</v>
      </c>
      <c r="BO731" s="69">
        <f t="shared" si="167"/>
        <v>0</v>
      </c>
      <c r="BP731" s="69">
        <f t="shared" si="168"/>
        <v>0</v>
      </c>
      <c r="BQ731" s="69">
        <f t="shared" si="169"/>
        <v>0</v>
      </c>
      <c r="BR731" s="69">
        <f t="shared" si="170"/>
        <v>0</v>
      </c>
      <c r="BS731" s="69">
        <f t="shared" si="171"/>
        <v>0</v>
      </c>
      <c r="BT731" s="69">
        <f t="shared" si="172"/>
        <v>0</v>
      </c>
      <c r="BU731" s="69">
        <f t="shared" si="173"/>
        <v>0</v>
      </c>
      <c r="BV731" s="83">
        <f t="shared" si="161"/>
        <v>0</v>
      </c>
    </row>
    <row r="732" spans="1:74" x14ac:dyDescent="0.25">
      <c r="A732" s="91">
        <v>48</v>
      </c>
      <c r="B732" s="91">
        <v>0</v>
      </c>
      <c r="C732" s="91">
        <v>503605</v>
      </c>
      <c r="D732" s="91">
        <v>503501</v>
      </c>
      <c r="E732" s="63" t="s">
        <v>819</v>
      </c>
      <c r="F732" s="91" t="s">
        <v>820</v>
      </c>
      <c r="G732" s="56"/>
      <c r="H732" s="56"/>
      <c r="I732" s="98">
        <v>0</v>
      </c>
      <c r="J732" s="98">
        <v>0</v>
      </c>
      <c r="K732" s="65">
        <f t="shared" si="174"/>
        <v>0</v>
      </c>
      <c r="L732" s="94">
        <v>0</v>
      </c>
      <c r="M732" s="94">
        <v>0</v>
      </c>
      <c r="N732" s="94">
        <v>0</v>
      </c>
      <c r="O732" s="94">
        <v>0</v>
      </c>
      <c r="P732" s="94">
        <v>0</v>
      </c>
      <c r="Q732" s="94">
        <v>0</v>
      </c>
      <c r="R732" s="98">
        <v>0</v>
      </c>
      <c r="S732" s="98">
        <v>0</v>
      </c>
      <c r="T732" s="94">
        <v>0</v>
      </c>
      <c r="U732" s="94">
        <v>0</v>
      </c>
      <c r="V732" s="94">
        <v>0</v>
      </c>
      <c r="W732" s="94">
        <v>0</v>
      </c>
      <c r="X732" s="94">
        <v>0</v>
      </c>
      <c r="Y732" s="94">
        <v>0</v>
      </c>
      <c r="Z732" s="98">
        <v>0</v>
      </c>
      <c r="AA732" s="98">
        <v>0</v>
      </c>
      <c r="AB732" s="94">
        <v>0</v>
      </c>
      <c r="AC732" s="94">
        <v>0</v>
      </c>
      <c r="AD732" s="94">
        <v>0</v>
      </c>
      <c r="AE732" s="94">
        <v>0</v>
      </c>
      <c r="AF732" s="94">
        <v>0</v>
      </c>
      <c r="AG732" s="94">
        <v>0</v>
      </c>
      <c r="AH732" s="98">
        <v>0</v>
      </c>
      <c r="AI732" s="98">
        <v>0</v>
      </c>
      <c r="AJ732" s="94">
        <v>265.791</v>
      </c>
      <c r="AK732" s="94">
        <v>86.429000000000002</v>
      </c>
      <c r="AL732" s="94">
        <v>-265.791</v>
      </c>
      <c r="AM732" s="94">
        <v>-86.429000000000002</v>
      </c>
      <c r="AN732" s="94">
        <v>0</v>
      </c>
      <c r="AO732" s="94">
        <v>0</v>
      </c>
      <c r="AP732" s="94">
        <v>0</v>
      </c>
      <c r="AQ732" s="94">
        <v>0</v>
      </c>
      <c r="AR732" s="94">
        <v>0</v>
      </c>
      <c r="AS732" s="94">
        <v>0</v>
      </c>
      <c r="AT732" s="94">
        <v>0</v>
      </c>
      <c r="AU732" s="94">
        <v>0</v>
      </c>
      <c r="AV732" s="94">
        <v>0</v>
      </c>
      <c r="AW732" s="94">
        <v>0</v>
      </c>
      <c r="AX732" s="66">
        <v>0</v>
      </c>
      <c r="AY732" s="66">
        <v>0</v>
      </c>
      <c r="AZ732" s="66">
        <v>0</v>
      </c>
      <c r="BA732" s="66">
        <v>0</v>
      </c>
      <c r="BB732" s="66">
        <v>0</v>
      </c>
      <c r="BC732" s="66">
        <v>0</v>
      </c>
      <c r="BD732" s="66">
        <v>0</v>
      </c>
      <c r="BE732" s="67">
        <v>0</v>
      </c>
      <c r="BF732" s="59">
        <f t="shared" si="162"/>
        <v>0</v>
      </c>
      <c r="BG732" s="59"/>
      <c r="BH732" s="59"/>
      <c r="BI732" s="60">
        <f t="shared" si="175"/>
        <v>0</v>
      </c>
      <c r="BJ732" s="59">
        <f t="shared" si="163"/>
        <v>0</v>
      </c>
      <c r="BK732" s="69">
        <f t="shared" si="164"/>
        <v>0</v>
      </c>
      <c r="BL732" s="69">
        <f t="shared" si="164"/>
        <v>0</v>
      </c>
      <c r="BM732" s="69">
        <f t="shared" si="165"/>
        <v>0</v>
      </c>
      <c r="BN732" s="69">
        <f t="shared" si="166"/>
        <v>0</v>
      </c>
      <c r="BO732" s="69">
        <f t="shared" si="167"/>
        <v>0</v>
      </c>
      <c r="BP732" s="69">
        <f t="shared" si="168"/>
        <v>0</v>
      </c>
      <c r="BQ732" s="69">
        <f t="shared" si="169"/>
        <v>0</v>
      </c>
      <c r="BR732" s="69">
        <f t="shared" si="170"/>
        <v>0</v>
      </c>
      <c r="BS732" s="69">
        <f t="shared" si="171"/>
        <v>0</v>
      </c>
      <c r="BT732" s="69">
        <f t="shared" si="172"/>
        <v>0</v>
      </c>
      <c r="BU732" s="69">
        <f t="shared" si="173"/>
        <v>0</v>
      </c>
      <c r="BV732" s="83">
        <f t="shared" si="161"/>
        <v>0</v>
      </c>
    </row>
    <row r="733" spans="1:74" x14ac:dyDescent="0.25">
      <c r="A733" s="91">
        <v>48</v>
      </c>
      <c r="B733" s="91">
        <v>0</v>
      </c>
      <c r="C733" s="91">
        <v>501900</v>
      </c>
      <c r="D733" s="91">
        <v>502301</v>
      </c>
      <c r="E733" s="63" t="s">
        <v>821</v>
      </c>
      <c r="F733" s="91" t="s">
        <v>815</v>
      </c>
      <c r="G733" s="56"/>
      <c r="H733" s="56"/>
      <c r="I733" s="98">
        <v>0</v>
      </c>
      <c r="J733" s="98">
        <v>0</v>
      </c>
      <c r="K733" s="65">
        <f t="shared" si="174"/>
        <v>0</v>
      </c>
      <c r="L733" s="94">
        <v>18725.295999999998</v>
      </c>
      <c r="M733" s="94">
        <v>1318.0709999999999</v>
      </c>
      <c r="N733" s="94">
        <v>-18725.295999999998</v>
      </c>
      <c r="O733" s="94">
        <v>-1318.0709999999999</v>
      </c>
      <c r="P733" s="94">
        <v>0</v>
      </c>
      <c r="Q733" s="94">
        <v>0</v>
      </c>
      <c r="R733" s="98">
        <v>0</v>
      </c>
      <c r="S733" s="98">
        <v>0</v>
      </c>
      <c r="T733" s="94">
        <v>25047.991999999998</v>
      </c>
      <c r="U733" s="94">
        <v>8016.9979999999996</v>
      </c>
      <c r="V733" s="94">
        <v>-25047.991999999998</v>
      </c>
      <c r="W733" s="94">
        <v>-8016.9979999999996</v>
      </c>
      <c r="X733" s="94">
        <v>0</v>
      </c>
      <c r="Y733" s="94">
        <v>0</v>
      </c>
      <c r="Z733" s="98">
        <v>0</v>
      </c>
      <c r="AA733" s="98">
        <v>0</v>
      </c>
      <c r="AB733" s="94">
        <v>0</v>
      </c>
      <c r="AC733" s="94">
        <v>0</v>
      </c>
      <c r="AD733" s="94">
        <v>0</v>
      </c>
      <c r="AE733" s="94">
        <v>0</v>
      </c>
      <c r="AF733" s="94">
        <v>0</v>
      </c>
      <c r="AG733" s="94">
        <v>0</v>
      </c>
      <c r="AH733" s="98">
        <v>0</v>
      </c>
      <c r="AI733" s="98">
        <v>0</v>
      </c>
      <c r="AJ733" s="94">
        <v>25247.671999999999</v>
      </c>
      <c r="AK733" s="94">
        <v>8237.3819999999996</v>
      </c>
      <c r="AL733" s="94">
        <v>-25247.671999999999</v>
      </c>
      <c r="AM733" s="94">
        <v>-8237.3819999999996</v>
      </c>
      <c r="AN733" s="94">
        <v>0</v>
      </c>
      <c r="AO733" s="94">
        <v>0</v>
      </c>
      <c r="AP733" s="94">
        <v>0</v>
      </c>
      <c r="AQ733" s="94">
        <v>0</v>
      </c>
      <c r="AR733" s="94">
        <v>1565.5</v>
      </c>
      <c r="AS733" s="94">
        <v>501.06</v>
      </c>
      <c r="AT733" s="94">
        <v>-1565.5</v>
      </c>
      <c r="AU733" s="94">
        <v>-501.06</v>
      </c>
      <c r="AV733" s="94">
        <v>0</v>
      </c>
      <c r="AW733" s="94">
        <v>0</v>
      </c>
      <c r="AX733" s="66">
        <v>0</v>
      </c>
      <c r="AY733" s="66">
        <v>0</v>
      </c>
      <c r="AZ733" s="66">
        <v>1170.3309999999999</v>
      </c>
      <c r="BA733" s="66">
        <v>82.379437499999995</v>
      </c>
      <c r="BB733" s="66">
        <v>-1170.3309999999999</v>
      </c>
      <c r="BC733" s="66">
        <v>-82.379437499999995</v>
      </c>
      <c r="BD733" s="66">
        <v>0</v>
      </c>
      <c r="BE733" s="67">
        <v>0</v>
      </c>
      <c r="BF733" s="59">
        <f t="shared" si="162"/>
        <v>0</v>
      </c>
      <c r="BG733" s="59"/>
      <c r="BH733" s="59"/>
      <c r="BI733" s="60">
        <f t="shared" si="175"/>
        <v>0</v>
      </c>
      <c r="BJ733" s="59">
        <f t="shared" si="163"/>
        <v>0</v>
      </c>
      <c r="BK733" s="69">
        <f t="shared" si="164"/>
        <v>0</v>
      </c>
      <c r="BL733" s="69">
        <f t="shared" si="164"/>
        <v>0</v>
      </c>
      <c r="BM733" s="69">
        <f t="shared" si="165"/>
        <v>0</v>
      </c>
      <c r="BN733" s="69">
        <f t="shared" si="166"/>
        <v>0</v>
      </c>
      <c r="BO733" s="69">
        <f t="shared" si="167"/>
        <v>0</v>
      </c>
      <c r="BP733" s="69">
        <f t="shared" si="168"/>
        <v>0</v>
      </c>
      <c r="BQ733" s="69">
        <f t="shared" si="169"/>
        <v>0</v>
      </c>
      <c r="BR733" s="69">
        <f t="shared" si="170"/>
        <v>0</v>
      </c>
      <c r="BS733" s="69">
        <f t="shared" si="171"/>
        <v>0</v>
      </c>
      <c r="BT733" s="69">
        <f t="shared" si="172"/>
        <v>0</v>
      </c>
      <c r="BU733" s="69">
        <f t="shared" si="173"/>
        <v>0</v>
      </c>
      <c r="BV733" s="83">
        <f t="shared" si="161"/>
        <v>0</v>
      </c>
    </row>
    <row r="734" spans="1:74" x14ac:dyDescent="0.25">
      <c r="A734" s="91">
        <v>48</v>
      </c>
      <c r="B734" s="91">
        <v>0</v>
      </c>
      <c r="C734" s="91">
        <v>480502</v>
      </c>
      <c r="D734" s="91">
        <v>500804</v>
      </c>
      <c r="E734" s="63" t="s">
        <v>822</v>
      </c>
      <c r="F734" s="91" t="s">
        <v>823</v>
      </c>
      <c r="G734" s="56"/>
      <c r="H734" s="56"/>
      <c r="I734" s="98">
        <v>0</v>
      </c>
      <c r="J734" s="98">
        <v>0</v>
      </c>
      <c r="K734" s="65">
        <f t="shared" si="174"/>
        <v>0</v>
      </c>
      <c r="L734" s="94">
        <v>0</v>
      </c>
      <c r="M734" s="94">
        <v>0</v>
      </c>
      <c r="N734" s="94">
        <v>0</v>
      </c>
      <c r="O734" s="94">
        <v>0</v>
      </c>
      <c r="P734" s="94">
        <v>0</v>
      </c>
      <c r="Q734" s="94">
        <v>0</v>
      </c>
      <c r="R734" s="98">
        <v>0</v>
      </c>
      <c r="S734" s="98">
        <v>0</v>
      </c>
      <c r="T734" s="94">
        <v>0</v>
      </c>
      <c r="U734" s="94">
        <v>0</v>
      </c>
      <c r="V734" s="94">
        <v>0</v>
      </c>
      <c r="W734" s="94">
        <v>0</v>
      </c>
      <c r="X734" s="94">
        <v>0</v>
      </c>
      <c r="Y734" s="94">
        <v>0</v>
      </c>
      <c r="Z734" s="98">
        <v>0</v>
      </c>
      <c r="AA734" s="98">
        <v>0</v>
      </c>
      <c r="AB734" s="94">
        <v>0</v>
      </c>
      <c r="AC734" s="94">
        <v>0</v>
      </c>
      <c r="AD734" s="94">
        <v>0</v>
      </c>
      <c r="AE734" s="94">
        <v>0</v>
      </c>
      <c r="AF734" s="94">
        <v>0</v>
      </c>
      <c r="AG734" s="94">
        <v>0</v>
      </c>
      <c r="AH734" s="98">
        <v>0</v>
      </c>
      <c r="AI734" s="98">
        <v>0</v>
      </c>
      <c r="AJ734" s="94">
        <v>11.949</v>
      </c>
      <c r="AK734" s="94">
        <v>10.472</v>
      </c>
      <c r="AL734" s="94">
        <v>-11.949</v>
      </c>
      <c r="AM734" s="94">
        <v>-10.472</v>
      </c>
      <c r="AN734" s="94">
        <v>0</v>
      </c>
      <c r="AO734" s="94">
        <v>0</v>
      </c>
      <c r="AP734" s="94">
        <v>0</v>
      </c>
      <c r="AQ734" s="94">
        <v>0</v>
      </c>
      <c r="AR734" s="94">
        <v>0</v>
      </c>
      <c r="AS734" s="94">
        <v>0</v>
      </c>
      <c r="AT734" s="94">
        <v>0</v>
      </c>
      <c r="AU734" s="94">
        <v>0</v>
      </c>
      <c r="AV734" s="94">
        <v>0</v>
      </c>
      <c r="AW734" s="94">
        <v>0</v>
      </c>
      <c r="AX734" s="66">
        <v>0</v>
      </c>
      <c r="AY734" s="66">
        <v>0</v>
      </c>
      <c r="AZ734" s="66">
        <v>0</v>
      </c>
      <c r="BA734" s="66">
        <v>0</v>
      </c>
      <c r="BB734" s="66">
        <v>0</v>
      </c>
      <c r="BC734" s="66">
        <v>0</v>
      </c>
      <c r="BD734" s="66">
        <v>0</v>
      </c>
      <c r="BE734" s="67">
        <v>0</v>
      </c>
      <c r="BF734" s="59">
        <f t="shared" si="162"/>
        <v>0</v>
      </c>
      <c r="BG734" s="59"/>
      <c r="BH734" s="59"/>
      <c r="BI734" s="60">
        <f t="shared" si="175"/>
        <v>0</v>
      </c>
      <c r="BJ734" s="59">
        <f t="shared" si="163"/>
        <v>0</v>
      </c>
      <c r="BK734" s="69">
        <f t="shared" si="164"/>
        <v>0</v>
      </c>
      <c r="BL734" s="69">
        <f t="shared" si="164"/>
        <v>0</v>
      </c>
      <c r="BM734" s="69">
        <f t="shared" si="165"/>
        <v>0</v>
      </c>
      <c r="BN734" s="69">
        <f t="shared" si="166"/>
        <v>0</v>
      </c>
      <c r="BO734" s="69">
        <f t="shared" si="167"/>
        <v>0</v>
      </c>
      <c r="BP734" s="69">
        <f t="shared" si="168"/>
        <v>0</v>
      </c>
      <c r="BQ734" s="69">
        <f t="shared" si="169"/>
        <v>0</v>
      </c>
      <c r="BR734" s="69">
        <f t="shared" si="170"/>
        <v>0</v>
      </c>
      <c r="BS734" s="69">
        <f t="shared" si="171"/>
        <v>0</v>
      </c>
      <c r="BT734" s="69">
        <f t="shared" si="172"/>
        <v>0</v>
      </c>
      <c r="BU734" s="69">
        <f t="shared" si="173"/>
        <v>0</v>
      </c>
      <c r="BV734" s="83">
        <f t="shared" si="161"/>
        <v>0</v>
      </c>
    </row>
    <row r="735" spans="1:74" ht="15" customHeight="1" x14ac:dyDescent="0.25">
      <c r="A735" s="91">
        <v>48</v>
      </c>
      <c r="B735" s="91">
        <v>0</v>
      </c>
      <c r="C735" s="91">
        <v>500306</v>
      </c>
      <c r="D735" s="91">
        <v>500005</v>
      </c>
      <c r="E735" s="127" t="s">
        <v>824</v>
      </c>
      <c r="F735" s="128" t="s">
        <v>809</v>
      </c>
      <c r="G735" s="56"/>
      <c r="H735" s="56"/>
      <c r="I735" s="98">
        <v>0</v>
      </c>
      <c r="J735" s="98">
        <v>0</v>
      </c>
      <c r="K735" s="65">
        <f t="shared" si="174"/>
        <v>0</v>
      </c>
      <c r="L735" s="94">
        <v>218.11799999999999</v>
      </c>
      <c r="M735" s="94">
        <v>1397.04</v>
      </c>
      <c r="N735" s="94">
        <v>-218.11799999999999</v>
      </c>
      <c r="O735" s="94">
        <v>-1397.04</v>
      </c>
      <c r="P735" s="94">
        <v>0</v>
      </c>
      <c r="Q735" s="94">
        <v>0</v>
      </c>
      <c r="R735" s="98">
        <v>0</v>
      </c>
      <c r="S735" s="98">
        <v>0</v>
      </c>
      <c r="T735" s="94">
        <v>309.83600000000001</v>
      </c>
      <c r="U735" s="94">
        <v>1646.1369999999999</v>
      </c>
      <c r="V735" s="94">
        <v>-309.83600000000001</v>
      </c>
      <c r="W735" s="94">
        <v>-1646.1369999999999</v>
      </c>
      <c r="X735" s="94">
        <v>0</v>
      </c>
      <c r="Y735" s="94">
        <v>0</v>
      </c>
      <c r="Z735" s="98">
        <v>0</v>
      </c>
      <c r="AA735" s="98">
        <v>0</v>
      </c>
      <c r="AB735" s="94">
        <v>0</v>
      </c>
      <c r="AC735" s="94">
        <v>0.26100000000000001</v>
      </c>
      <c r="AD735" s="94">
        <v>0</v>
      </c>
      <c r="AE735" s="94">
        <v>-0.26100000000000001</v>
      </c>
      <c r="AF735" s="94">
        <v>0</v>
      </c>
      <c r="AG735" s="94">
        <v>0</v>
      </c>
      <c r="AH735" s="98">
        <v>0</v>
      </c>
      <c r="AI735" s="98">
        <v>0</v>
      </c>
      <c r="AJ735" s="94">
        <v>311.95999999999998</v>
      </c>
      <c r="AK735" s="94">
        <v>1646.578</v>
      </c>
      <c r="AL735" s="94">
        <v>-311.95999999999998</v>
      </c>
      <c r="AM735" s="94">
        <v>-1646.578</v>
      </c>
      <c r="AN735" s="94">
        <v>0</v>
      </c>
      <c r="AO735" s="94">
        <v>0</v>
      </c>
      <c r="AP735" s="94">
        <v>0</v>
      </c>
      <c r="AQ735" s="94">
        <v>0</v>
      </c>
      <c r="AR735" s="94">
        <v>103.28</v>
      </c>
      <c r="AS735" s="94">
        <v>548.71</v>
      </c>
      <c r="AT735" s="94">
        <v>-103.28</v>
      </c>
      <c r="AU735" s="94">
        <v>-548.71</v>
      </c>
      <c r="AV735" s="94">
        <v>0</v>
      </c>
      <c r="AW735" s="94">
        <v>0</v>
      </c>
      <c r="AX735" s="66">
        <v>0</v>
      </c>
      <c r="AY735" s="66">
        <v>0</v>
      </c>
      <c r="AZ735" s="66">
        <v>72.706000000000003</v>
      </c>
      <c r="BA735" s="66">
        <v>465.68</v>
      </c>
      <c r="BB735" s="66">
        <v>-72.706000000000003</v>
      </c>
      <c r="BC735" s="66">
        <v>-465.68</v>
      </c>
      <c r="BD735" s="66">
        <v>0</v>
      </c>
      <c r="BE735" s="67">
        <v>0</v>
      </c>
      <c r="BF735" s="59">
        <f t="shared" si="162"/>
        <v>0</v>
      </c>
      <c r="BG735" s="59"/>
      <c r="BH735" s="59"/>
      <c r="BI735" s="60">
        <f t="shared" si="175"/>
        <v>0</v>
      </c>
      <c r="BJ735" s="59">
        <f t="shared" si="163"/>
        <v>0</v>
      </c>
      <c r="BK735" s="69">
        <f t="shared" si="164"/>
        <v>0</v>
      </c>
      <c r="BL735" s="69">
        <f t="shared" si="164"/>
        <v>0</v>
      </c>
      <c r="BM735" s="69">
        <f t="shared" si="165"/>
        <v>0</v>
      </c>
      <c r="BN735" s="69">
        <f t="shared" si="166"/>
        <v>0</v>
      </c>
      <c r="BO735" s="69">
        <f t="shared" si="167"/>
        <v>0</v>
      </c>
      <c r="BP735" s="69">
        <f t="shared" si="168"/>
        <v>0</v>
      </c>
      <c r="BQ735" s="69">
        <f t="shared" si="169"/>
        <v>0</v>
      </c>
      <c r="BR735" s="69">
        <f t="shared" si="170"/>
        <v>0</v>
      </c>
      <c r="BS735" s="69">
        <f t="shared" si="171"/>
        <v>0</v>
      </c>
      <c r="BT735" s="69">
        <f t="shared" si="172"/>
        <v>0</v>
      </c>
      <c r="BU735" s="69">
        <f t="shared" si="173"/>
        <v>0</v>
      </c>
      <c r="BV735" s="83">
        <f t="shared" si="161"/>
        <v>0</v>
      </c>
    </row>
    <row r="736" spans="1:74" ht="15" customHeight="1" x14ac:dyDescent="0.25">
      <c r="A736" s="91">
        <v>48</v>
      </c>
      <c r="B736" s="91">
        <v>0</v>
      </c>
      <c r="C736" s="91">
        <v>500908</v>
      </c>
      <c r="D736" s="91">
        <v>500912</v>
      </c>
      <c r="E736" s="63" t="s">
        <v>825</v>
      </c>
      <c r="F736" s="91" t="s">
        <v>810</v>
      </c>
      <c r="G736" s="56"/>
      <c r="H736" s="56"/>
      <c r="I736" s="98">
        <v>0</v>
      </c>
      <c r="J736" s="98">
        <v>0</v>
      </c>
      <c r="K736" s="65">
        <f t="shared" si="174"/>
        <v>0</v>
      </c>
      <c r="L736" s="94">
        <v>0</v>
      </c>
      <c r="M736" s="94">
        <v>0</v>
      </c>
      <c r="N736" s="94">
        <v>0</v>
      </c>
      <c r="O736" s="94">
        <v>0</v>
      </c>
      <c r="P736" s="94">
        <v>0</v>
      </c>
      <c r="Q736" s="94">
        <v>0</v>
      </c>
      <c r="R736" s="98">
        <v>0</v>
      </c>
      <c r="S736" s="98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0</v>
      </c>
      <c r="Y736" s="94">
        <v>0</v>
      </c>
      <c r="Z736" s="98">
        <v>0</v>
      </c>
      <c r="AA736" s="98">
        <v>0</v>
      </c>
      <c r="AB736" s="94">
        <v>0</v>
      </c>
      <c r="AC736" s="94">
        <v>0</v>
      </c>
      <c r="AD736" s="94">
        <v>0</v>
      </c>
      <c r="AE736" s="94">
        <v>0</v>
      </c>
      <c r="AF736" s="94">
        <v>0</v>
      </c>
      <c r="AG736" s="94">
        <v>0</v>
      </c>
      <c r="AH736" s="98">
        <v>0</v>
      </c>
      <c r="AI736" s="98">
        <v>0</v>
      </c>
      <c r="AJ736" s="94">
        <v>34.917000000000002</v>
      </c>
      <c r="AK736" s="94">
        <v>62.000999999999998</v>
      </c>
      <c r="AL736" s="94">
        <v>-34.917000000000002</v>
      </c>
      <c r="AM736" s="94">
        <v>-62.000999999999998</v>
      </c>
      <c r="AN736" s="94">
        <v>0</v>
      </c>
      <c r="AO736" s="94">
        <v>0</v>
      </c>
      <c r="AP736" s="94">
        <v>0</v>
      </c>
      <c r="AQ736" s="94">
        <v>0</v>
      </c>
      <c r="AR736" s="94">
        <v>0</v>
      </c>
      <c r="AS736" s="94">
        <v>0</v>
      </c>
      <c r="AT736" s="94">
        <v>0</v>
      </c>
      <c r="AU736" s="94">
        <v>0</v>
      </c>
      <c r="AV736" s="94">
        <v>0</v>
      </c>
      <c r="AW736" s="94">
        <v>0</v>
      </c>
      <c r="AX736" s="66">
        <v>0</v>
      </c>
      <c r="AY736" s="66">
        <v>0</v>
      </c>
      <c r="AZ736" s="66">
        <v>0</v>
      </c>
      <c r="BA736" s="66">
        <v>0</v>
      </c>
      <c r="BB736" s="66">
        <v>0</v>
      </c>
      <c r="BC736" s="66">
        <v>0</v>
      </c>
      <c r="BD736" s="66">
        <v>0</v>
      </c>
      <c r="BE736" s="67">
        <v>0</v>
      </c>
      <c r="BF736" s="59">
        <f t="shared" si="162"/>
        <v>0</v>
      </c>
      <c r="BG736" s="59"/>
      <c r="BH736" s="59"/>
      <c r="BI736" s="60">
        <f t="shared" si="175"/>
        <v>0</v>
      </c>
      <c r="BJ736" s="59">
        <f t="shared" si="163"/>
        <v>0</v>
      </c>
      <c r="BK736" s="69">
        <f t="shared" si="164"/>
        <v>0</v>
      </c>
      <c r="BL736" s="69">
        <f t="shared" si="164"/>
        <v>0</v>
      </c>
      <c r="BM736" s="69">
        <f t="shared" si="165"/>
        <v>0</v>
      </c>
      <c r="BN736" s="69">
        <f t="shared" si="166"/>
        <v>0</v>
      </c>
      <c r="BO736" s="69">
        <f t="shared" si="167"/>
        <v>0</v>
      </c>
      <c r="BP736" s="69">
        <f t="shared" si="168"/>
        <v>0</v>
      </c>
      <c r="BQ736" s="69">
        <f t="shared" si="169"/>
        <v>0</v>
      </c>
      <c r="BR736" s="69">
        <f t="shared" si="170"/>
        <v>0</v>
      </c>
      <c r="BS736" s="69">
        <f t="shared" si="171"/>
        <v>0</v>
      </c>
      <c r="BT736" s="69">
        <f t="shared" si="172"/>
        <v>0</v>
      </c>
      <c r="BU736" s="69">
        <f t="shared" si="173"/>
        <v>0</v>
      </c>
      <c r="BV736" s="83">
        <f t="shared" si="161"/>
        <v>0</v>
      </c>
    </row>
    <row r="737" spans="1:74" x14ac:dyDescent="0.25">
      <c r="A737" s="91">
        <v>48</v>
      </c>
      <c r="B737" s="91">
        <v>0</v>
      </c>
      <c r="C737" s="91">
        <v>500306</v>
      </c>
      <c r="D737" s="91">
        <v>500202</v>
      </c>
      <c r="E737" s="127" t="s">
        <v>824</v>
      </c>
      <c r="F737" s="128" t="s">
        <v>826</v>
      </c>
      <c r="G737" s="56"/>
      <c r="H737" s="56"/>
      <c r="I737" s="98">
        <v>0</v>
      </c>
      <c r="J737" s="98">
        <v>0</v>
      </c>
      <c r="K737" s="65">
        <f t="shared" si="174"/>
        <v>0</v>
      </c>
      <c r="L737" s="94">
        <v>27.911999999999999</v>
      </c>
      <c r="M737" s="94">
        <v>28.135999999999999</v>
      </c>
      <c r="N737" s="94">
        <v>-27.911999999999999</v>
      </c>
      <c r="O737" s="94">
        <v>-28.135999999999999</v>
      </c>
      <c r="P737" s="94">
        <v>0</v>
      </c>
      <c r="Q737" s="94">
        <v>0</v>
      </c>
      <c r="R737" s="98">
        <v>0</v>
      </c>
      <c r="S737" s="98">
        <v>0</v>
      </c>
      <c r="T737" s="94">
        <v>892.18600000000004</v>
      </c>
      <c r="U737" s="94">
        <v>80.671000000000006</v>
      </c>
      <c r="V737" s="94">
        <v>-892.18600000000004</v>
      </c>
      <c r="W737" s="94">
        <v>-80.671000000000006</v>
      </c>
      <c r="X737" s="94">
        <v>0</v>
      </c>
      <c r="Y737" s="94">
        <v>0</v>
      </c>
      <c r="Z737" s="98">
        <v>0</v>
      </c>
      <c r="AA737" s="98">
        <v>0</v>
      </c>
      <c r="AB737" s="94">
        <v>133.63200000000001</v>
      </c>
      <c r="AC737" s="94">
        <v>120.136</v>
      </c>
      <c r="AD737" s="94">
        <v>-133.63200000000001</v>
      </c>
      <c r="AE737" s="94">
        <v>-120.136</v>
      </c>
      <c r="AF737" s="94">
        <v>0</v>
      </c>
      <c r="AG737" s="94">
        <v>0</v>
      </c>
      <c r="AH737" s="98">
        <v>0</v>
      </c>
      <c r="AI737" s="98">
        <v>0</v>
      </c>
      <c r="AJ737" s="94">
        <v>1028.49</v>
      </c>
      <c r="AK737" s="94">
        <v>204.87899999999999</v>
      </c>
      <c r="AL737" s="94">
        <v>-1028.49</v>
      </c>
      <c r="AM737" s="94">
        <v>-204.87899999999999</v>
      </c>
      <c r="AN737" s="94">
        <v>0</v>
      </c>
      <c r="AO737" s="94">
        <v>0</v>
      </c>
      <c r="AP737" s="94">
        <v>0</v>
      </c>
      <c r="AQ737" s="94">
        <v>0</v>
      </c>
      <c r="AR737" s="94">
        <v>111.52</v>
      </c>
      <c r="AS737" s="94">
        <v>10.08</v>
      </c>
      <c r="AT737" s="94">
        <v>-111.52</v>
      </c>
      <c r="AU737" s="94">
        <v>-10.08</v>
      </c>
      <c r="AV737" s="94">
        <v>0</v>
      </c>
      <c r="AW737" s="94">
        <v>0</v>
      </c>
      <c r="AX737" s="66">
        <v>0</v>
      </c>
      <c r="AY737" s="66">
        <v>0</v>
      </c>
      <c r="AZ737" s="66">
        <v>3.4889999999999999</v>
      </c>
      <c r="BA737" s="66">
        <v>3.5169999999999999</v>
      </c>
      <c r="BB737" s="66">
        <v>-3.4889999999999999</v>
      </c>
      <c r="BC737" s="66">
        <v>-3.5169999999999999</v>
      </c>
      <c r="BD737" s="66">
        <v>0</v>
      </c>
      <c r="BE737" s="67">
        <v>0</v>
      </c>
      <c r="BF737" s="59">
        <f t="shared" si="162"/>
        <v>0</v>
      </c>
      <c r="BG737" s="59"/>
      <c r="BH737" s="59"/>
      <c r="BI737" s="60">
        <f t="shared" si="175"/>
        <v>0</v>
      </c>
      <c r="BJ737" s="59">
        <f t="shared" si="163"/>
        <v>0</v>
      </c>
      <c r="BK737" s="69">
        <f t="shared" si="164"/>
        <v>0</v>
      </c>
      <c r="BL737" s="69">
        <f t="shared" si="164"/>
        <v>0</v>
      </c>
      <c r="BM737" s="69">
        <f t="shared" si="165"/>
        <v>0</v>
      </c>
      <c r="BN737" s="69">
        <f t="shared" si="166"/>
        <v>0</v>
      </c>
      <c r="BO737" s="69">
        <f t="shared" si="167"/>
        <v>0</v>
      </c>
      <c r="BP737" s="69">
        <f t="shared" si="168"/>
        <v>0</v>
      </c>
      <c r="BQ737" s="69">
        <f t="shared" si="169"/>
        <v>0</v>
      </c>
      <c r="BR737" s="69">
        <f t="shared" si="170"/>
        <v>0</v>
      </c>
      <c r="BS737" s="69">
        <f t="shared" si="171"/>
        <v>0</v>
      </c>
      <c r="BT737" s="69">
        <f t="shared" si="172"/>
        <v>0</v>
      </c>
      <c r="BU737" s="69">
        <f t="shared" si="173"/>
        <v>0</v>
      </c>
      <c r="BV737" s="83">
        <f t="shared" si="161"/>
        <v>0</v>
      </c>
    </row>
    <row r="738" spans="1:74" ht="15" customHeight="1" x14ac:dyDescent="0.25">
      <c r="A738" s="91">
        <v>48</v>
      </c>
      <c r="B738" s="91">
        <v>0</v>
      </c>
      <c r="C738" s="91">
        <v>500202</v>
      </c>
      <c r="D738" s="91">
        <v>500109</v>
      </c>
      <c r="E738" s="63" t="s">
        <v>826</v>
      </c>
      <c r="F738" s="91" t="s">
        <v>796</v>
      </c>
      <c r="G738" s="56"/>
      <c r="H738" s="56"/>
      <c r="I738" s="98">
        <v>0</v>
      </c>
      <c r="J738" s="98">
        <v>0</v>
      </c>
      <c r="K738" s="65">
        <f t="shared" si="174"/>
        <v>0</v>
      </c>
      <c r="L738" s="94">
        <v>0</v>
      </c>
      <c r="M738" s="94">
        <v>0</v>
      </c>
      <c r="N738" s="94">
        <v>0</v>
      </c>
      <c r="O738" s="94">
        <v>0</v>
      </c>
      <c r="P738" s="94">
        <v>0</v>
      </c>
      <c r="Q738" s="94">
        <v>0</v>
      </c>
      <c r="R738" s="98">
        <v>0</v>
      </c>
      <c r="S738" s="98">
        <v>0</v>
      </c>
      <c r="T738" s="94">
        <v>0</v>
      </c>
      <c r="U738" s="94">
        <v>0</v>
      </c>
      <c r="V738" s="94">
        <v>0</v>
      </c>
      <c r="W738" s="94">
        <v>0</v>
      </c>
      <c r="X738" s="94">
        <v>0</v>
      </c>
      <c r="Y738" s="94">
        <v>0</v>
      </c>
      <c r="Z738" s="98">
        <v>0</v>
      </c>
      <c r="AA738" s="98">
        <v>0</v>
      </c>
      <c r="AB738" s="94">
        <v>0</v>
      </c>
      <c r="AC738" s="94">
        <v>0</v>
      </c>
      <c r="AD738" s="94">
        <v>0</v>
      </c>
      <c r="AE738" s="94">
        <v>0</v>
      </c>
      <c r="AF738" s="94">
        <v>0</v>
      </c>
      <c r="AG738" s="94">
        <v>0</v>
      </c>
      <c r="AH738" s="98">
        <v>0</v>
      </c>
      <c r="AI738" s="98">
        <v>0</v>
      </c>
      <c r="AJ738" s="94">
        <v>0.36899999999999999</v>
      </c>
      <c r="AK738" s="94">
        <v>0.36899999999999999</v>
      </c>
      <c r="AL738" s="94">
        <v>-0.36899999999999999</v>
      </c>
      <c r="AM738" s="94">
        <v>-0.36899999999999999</v>
      </c>
      <c r="AN738" s="94">
        <v>0</v>
      </c>
      <c r="AO738" s="94">
        <v>0</v>
      </c>
      <c r="AP738" s="94">
        <v>0</v>
      </c>
      <c r="AQ738" s="94">
        <v>0</v>
      </c>
      <c r="AR738" s="94">
        <v>0</v>
      </c>
      <c r="AS738" s="94">
        <v>0</v>
      </c>
      <c r="AT738" s="94">
        <v>0</v>
      </c>
      <c r="AU738" s="94">
        <v>0</v>
      </c>
      <c r="AV738" s="94">
        <v>0</v>
      </c>
      <c r="AW738" s="94">
        <v>0</v>
      </c>
      <c r="AX738" s="66">
        <v>0</v>
      </c>
      <c r="AY738" s="66">
        <v>0</v>
      </c>
      <c r="AZ738" s="66">
        <v>0</v>
      </c>
      <c r="BA738" s="66">
        <v>0</v>
      </c>
      <c r="BB738" s="66">
        <v>0</v>
      </c>
      <c r="BC738" s="66">
        <v>0</v>
      </c>
      <c r="BD738" s="66">
        <v>0</v>
      </c>
      <c r="BE738" s="67">
        <v>0</v>
      </c>
      <c r="BF738" s="59">
        <f t="shared" si="162"/>
        <v>0</v>
      </c>
      <c r="BG738" s="59"/>
      <c r="BH738" s="59"/>
      <c r="BI738" s="60">
        <f t="shared" si="175"/>
        <v>0</v>
      </c>
      <c r="BJ738" s="59">
        <f t="shared" si="163"/>
        <v>0</v>
      </c>
      <c r="BK738" s="69">
        <f t="shared" si="164"/>
        <v>0</v>
      </c>
      <c r="BL738" s="69">
        <f t="shared" si="164"/>
        <v>0</v>
      </c>
      <c r="BM738" s="69">
        <f t="shared" si="165"/>
        <v>0</v>
      </c>
      <c r="BN738" s="69">
        <f t="shared" si="166"/>
        <v>0</v>
      </c>
      <c r="BO738" s="69">
        <f t="shared" si="167"/>
        <v>0</v>
      </c>
      <c r="BP738" s="69">
        <f t="shared" si="168"/>
        <v>0</v>
      </c>
      <c r="BQ738" s="69">
        <f t="shared" si="169"/>
        <v>0</v>
      </c>
      <c r="BR738" s="69">
        <f t="shared" si="170"/>
        <v>0</v>
      </c>
      <c r="BS738" s="69">
        <f t="shared" si="171"/>
        <v>0</v>
      </c>
      <c r="BT738" s="69">
        <f t="shared" si="172"/>
        <v>0</v>
      </c>
      <c r="BU738" s="69">
        <f t="shared" si="173"/>
        <v>0</v>
      </c>
      <c r="BV738" s="83">
        <f t="shared" si="161"/>
        <v>0</v>
      </c>
    </row>
    <row r="739" spans="1:74" ht="15" customHeight="1" x14ac:dyDescent="0.25">
      <c r="A739" s="91">
        <v>48</v>
      </c>
      <c r="B739" s="91">
        <v>0</v>
      </c>
      <c r="C739" s="91">
        <v>506105</v>
      </c>
      <c r="D739" s="91">
        <v>506209</v>
      </c>
      <c r="E739" s="63" t="s">
        <v>800</v>
      </c>
      <c r="F739" s="91" t="s">
        <v>827</v>
      </c>
      <c r="G739" s="56"/>
      <c r="H739" s="56"/>
      <c r="I739" s="98">
        <v>0</v>
      </c>
      <c r="J739" s="98">
        <v>0</v>
      </c>
      <c r="K739" s="65">
        <f t="shared" si="174"/>
        <v>0</v>
      </c>
      <c r="L739" s="94">
        <v>4214.9880000000003</v>
      </c>
      <c r="M739" s="94">
        <v>6589.7129999999997</v>
      </c>
      <c r="N739" s="94">
        <v>-4214.9880000000003</v>
      </c>
      <c r="O739" s="94">
        <v>-6589.7129999999997</v>
      </c>
      <c r="P739" s="94">
        <v>0</v>
      </c>
      <c r="Q739" s="94">
        <v>0</v>
      </c>
      <c r="R739" s="98">
        <v>0</v>
      </c>
      <c r="S739" s="98">
        <v>0</v>
      </c>
      <c r="T739" s="94">
        <v>6259.4129999999996</v>
      </c>
      <c r="U739" s="94">
        <v>9950.9470000000001</v>
      </c>
      <c r="V739" s="94">
        <v>-6259.4129999999996</v>
      </c>
      <c r="W739" s="94">
        <v>-9950.9470000000001</v>
      </c>
      <c r="X739" s="94">
        <v>0</v>
      </c>
      <c r="Y739" s="94">
        <v>0</v>
      </c>
      <c r="Z739" s="98">
        <v>0</v>
      </c>
      <c r="AA739" s="98">
        <v>0</v>
      </c>
      <c r="AB739" s="94">
        <v>48.204000000000001</v>
      </c>
      <c r="AC739" s="94">
        <v>333.62400000000002</v>
      </c>
      <c r="AD739" s="94">
        <v>-48.204000000000001</v>
      </c>
      <c r="AE739" s="94">
        <v>-333.62400000000002</v>
      </c>
      <c r="AF739" s="94">
        <v>0</v>
      </c>
      <c r="AG739" s="94">
        <v>0</v>
      </c>
      <c r="AH739" s="98">
        <v>0</v>
      </c>
      <c r="AI739" s="98">
        <v>0</v>
      </c>
      <c r="AJ739" s="94">
        <v>6352.9610000000002</v>
      </c>
      <c r="AK739" s="94">
        <v>10300.81</v>
      </c>
      <c r="AL739" s="94">
        <v>-6352.9610000000002</v>
      </c>
      <c r="AM739" s="94">
        <v>-10300.81</v>
      </c>
      <c r="AN739" s="94">
        <v>0</v>
      </c>
      <c r="AO739" s="94">
        <v>0</v>
      </c>
      <c r="AP739" s="94">
        <v>0</v>
      </c>
      <c r="AQ739" s="94">
        <v>0</v>
      </c>
      <c r="AR739" s="94">
        <v>481.49</v>
      </c>
      <c r="AS739" s="94">
        <v>765.46</v>
      </c>
      <c r="AT739" s="94">
        <v>-481.49</v>
      </c>
      <c r="AU739" s="94">
        <v>-765.46</v>
      </c>
      <c r="AV739" s="94">
        <v>0</v>
      </c>
      <c r="AW739" s="94">
        <v>0</v>
      </c>
      <c r="AX739" s="66">
        <v>0</v>
      </c>
      <c r="AY739" s="66">
        <v>0</v>
      </c>
      <c r="AZ739" s="66">
        <v>324.22984615384615</v>
      </c>
      <c r="BA739" s="66">
        <v>506.90099999999995</v>
      </c>
      <c r="BB739" s="66">
        <v>-324.22984615384615</v>
      </c>
      <c r="BC739" s="66">
        <v>-506.90099999999995</v>
      </c>
      <c r="BD739" s="66">
        <v>0</v>
      </c>
      <c r="BE739" s="67">
        <v>0</v>
      </c>
      <c r="BF739" s="59">
        <f t="shared" si="162"/>
        <v>0</v>
      </c>
      <c r="BG739" s="59"/>
      <c r="BH739" s="59"/>
      <c r="BI739" s="60">
        <f t="shared" si="175"/>
        <v>0</v>
      </c>
      <c r="BJ739" s="59">
        <f t="shared" si="163"/>
        <v>0</v>
      </c>
      <c r="BK739" s="69">
        <f t="shared" si="164"/>
        <v>0</v>
      </c>
      <c r="BL739" s="69">
        <f t="shared" si="164"/>
        <v>0</v>
      </c>
      <c r="BM739" s="69">
        <f t="shared" si="165"/>
        <v>0</v>
      </c>
      <c r="BN739" s="69">
        <f t="shared" si="166"/>
        <v>0</v>
      </c>
      <c r="BO739" s="69">
        <f t="shared" si="167"/>
        <v>0</v>
      </c>
      <c r="BP739" s="69">
        <f t="shared" si="168"/>
        <v>0</v>
      </c>
      <c r="BQ739" s="69">
        <f t="shared" si="169"/>
        <v>0</v>
      </c>
      <c r="BR739" s="69">
        <f t="shared" si="170"/>
        <v>0</v>
      </c>
      <c r="BS739" s="69">
        <f t="shared" si="171"/>
        <v>0</v>
      </c>
      <c r="BT739" s="69">
        <f t="shared" si="172"/>
        <v>0</v>
      </c>
      <c r="BU739" s="69">
        <f t="shared" si="173"/>
        <v>0</v>
      </c>
      <c r="BV739" s="83">
        <f t="shared" si="161"/>
        <v>0</v>
      </c>
    </row>
    <row r="740" spans="1:74" x14ac:dyDescent="0.25">
      <c r="A740" s="91">
        <v>48</v>
      </c>
      <c r="B740" s="91">
        <v>0</v>
      </c>
      <c r="C740" s="91">
        <v>480503</v>
      </c>
      <c r="D740" s="91">
        <v>503709</v>
      </c>
      <c r="E740" s="63" t="s">
        <v>828</v>
      </c>
      <c r="F740" s="91" t="s">
        <v>817</v>
      </c>
      <c r="G740" s="56"/>
      <c r="H740" s="56"/>
      <c r="I740" s="98">
        <v>0</v>
      </c>
      <c r="J740" s="98">
        <v>0</v>
      </c>
      <c r="K740" s="65">
        <f t="shared" si="174"/>
        <v>0</v>
      </c>
      <c r="L740" s="94">
        <v>46.851999999999997</v>
      </c>
      <c r="M740" s="94">
        <v>0</v>
      </c>
      <c r="N740" s="94">
        <v>-46.851999999999997</v>
      </c>
      <c r="O740" s="94">
        <v>0</v>
      </c>
      <c r="P740" s="94">
        <v>0</v>
      </c>
      <c r="Q740" s="94">
        <v>0</v>
      </c>
      <c r="R740" s="98">
        <v>0</v>
      </c>
      <c r="S740" s="98">
        <v>0</v>
      </c>
      <c r="T740" s="94">
        <v>62.73</v>
      </c>
      <c r="U740" s="94">
        <v>0</v>
      </c>
      <c r="V740" s="94">
        <v>-62.73</v>
      </c>
      <c r="W740" s="94">
        <v>0</v>
      </c>
      <c r="X740" s="94">
        <v>0</v>
      </c>
      <c r="Y740" s="94">
        <v>0</v>
      </c>
      <c r="Z740" s="98">
        <v>0</v>
      </c>
      <c r="AA740" s="98">
        <v>0</v>
      </c>
      <c r="AB740" s="94">
        <v>0</v>
      </c>
      <c r="AC740" s="94">
        <v>0</v>
      </c>
      <c r="AD740" s="94">
        <v>0</v>
      </c>
      <c r="AE740" s="94">
        <v>0</v>
      </c>
      <c r="AF740" s="94">
        <v>0</v>
      </c>
      <c r="AG740" s="94">
        <v>0</v>
      </c>
      <c r="AH740" s="98">
        <v>0</v>
      </c>
      <c r="AI740" s="98">
        <v>0</v>
      </c>
      <c r="AJ740" s="94">
        <v>1230.059</v>
      </c>
      <c r="AK740" s="94">
        <v>377.08800000000002</v>
      </c>
      <c r="AL740" s="94">
        <v>-1230.059</v>
      </c>
      <c r="AM740" s="94">
        <v>-377.08800000000002</v>
      </c>
      <c r="AN740" s="94">
        <v>0</v>
      </c>
      <c r="AO740" s="94">
        <v>0</v>
      </c>
      <c r="AP740" s="94">
        <v>0</v>
      </c>
      <c r="AQ740" s="94">
        <v>0</v>
      </c>
      <c r="AR740" s="94">
        <v>2.99</v>
      </c>
      <c r="AS740" s="94">
        <v>0</v>
      </c>
      <c r="AT740" s="94">
        <v>-2.99</v>
      </c>
      <c r="AU740" s="94">
        <v>0</v>
      </c>
      <c r="AV740" s="94">
        <v>0</v>
      </c>
      <c r="AW740" s="94">
        <v>0</v>
      </c>
      <c r="AX740" s="66">
        <v>0</v>
      </c>
      <c r="AY740" s="66">
        <v>0</v>
      </c>
      <c r="AZ740" s="66">
        <v>2.2310476190476187</v>
      </c>
      <c r="BA740" s="66">
        <v>0</v>
      </c>
      <c r="BB740" s="66">
        <v>-2.2310476190476187</v>
      </c>
      <c r="BC740" s="66">
        <v>0</v>
      </c>
      <c r="BD740" s="66">
        <v>0</v>
      </c>
      <c r="BE740" s="67">
        <v>0</v>
      </c>
      <c r="BF740" s="59">
        <f t="shared" si="162"/>
        <v>0</v>
      </c>
      <c r="BG740" s="59"/>
      <c r="BH740" s="59"/>
      <c r="BI740" s="60">
        <f t="shared" si="175"/>
        <v>0</v>
      </c>
      <c r="BJ740" s="59">
        <f t="shared" si="163"/>
        <v>0</v>
      </c>
      <c r="BK740" s="69">
        <f t="shared" si="164"/>
        <v>0</v>
      </c>
      <c r="BL740" s="69">
        <f t="shared" si="164"/>
        <v>0</v>
      </c>
      <c r="BM740" s="69">
        <f t="shared" si="165"/>
        <v>0</v>
      </c>
      <c r="BN740" s="69">
        <f t="shared" si="166"/>
        <v>0</v>
      </c>
      <c r="BO740" s="69">
        <f t="shared" si="167"/>
        <v>0</v>
      </c>
      <c r="BP740" s="69">
        <f t="shared" si="168"/>
        <v>0</v>
      </c>
      <c r="BQ740" s="69">
        <f t="shared" si="169"/>
        <v>0</v>
      </c>
      <c r="BR740" s="69">
        <f t="shared" si="170"/>
        <v>0</v>
      </c>
      <c r="BS740" s="69">
        <f t="shared" si="171"/>
        <v>0</v>
      </c>
      <c r="BT740" s="69">
        <f t="shared" si="172"/>
        <v>0</v>
      </c>
      <c r="BU740" s="69">
        <f t="shared" si="173"/>
        <v>0</v>
      </c>
      <c r="BV740" s="83">
        <f t="shared" si="161"/>
        <v>0</v>
      </c>
    </row>
    <row r="741" spans="1:74" x14ac:dyDescent="0.25">
      <c r="A741" s="91">
        <v>48</v>
      </c>
      <c r="B741" s="91">
        <v>0</v>
      </c>
      <c r="C741" s="91">
        <v>504400</v>
      </c>
      <c r="D741" s="91">
        <v>504203</v>
      </c>
      <c r="E741" s="63" t="s">
        <v>829</v>
      </c>
      <c r="F741" s="91" t="s">
        <v>830</v>
      </c>
      <c r="G741" s="56"/>
      <c r="H741" s="56"/>
      <c r="I741" s="98">
        <v>0</v>
      </c>
      <c r="J741" s="98">
        <v>0</v>
      </c>
      <c r="K741" s="65">
        <f t="shared" si="174"/>
        <v>0</v>
      </c>
      <c r="L741" s="94">
        <v>0</v>
      </c>
      <c r="M741" s="94">
        <v>0</v>
      </c>
      <c r="N741" s="94">
        <v>0</v>
      </c>
      <c r="O741" s="94">
        <v>0</v>
      </c>
      <c r="P741" s="94">
        <v>0</v>
      </c>
      <c r="Q741" s="94">
        <v>0</v>
      </c>
      <c r="R741" s="98">
        <v>0</v>
      </c>
      <c r="S741" s="98">
        <v>0</v>
      </c>
      <c r="T741" s="94">
        <v>0</v>
      </c>
      <c r="U741" s="94">
        <v>0</v>
      </c>
      <c r="V741" s="94">
        <v>0</v>
      </c>
      <c r="W741" s="94">
        <v>0</v>
      </c>
      <c r="X741" s="94">
        <v>0</v>
      </c>
      <c r="Y741" s="94">
        <v>0</v>
      </c>
      <c r="Z741" s="98">
        <v>0</v>
      </c>
      <c r="AA741" s="98">
        <v>0</v>
      </c>
      <c r="AB741" s="94">
        <v>0</v>
      </c>
      <c r="AC741" s="94">
        <v>0</v>
      </c>
      <c r="AD741" s="94">
        <v>0</v>
      </c>
      <c r="AE741" s="94">
        <v>0</v>
      </c>
      <c r="AF741" s="94">
        <v>0</v>
      </c>
      <c r="AG741" s="94">
        <v>0</v>
      </c>
      <c r="AH741" s="98">
        <v>0</v>
      </c>
      <c r="AI741" s="98">
        <v>0</v>
      </c>
      <c r="AJ741" s="94">
        <v>6284.6180000000004</v>
      </c>
      <c r="AK741" s="94">
        <v>1275.242</v>
      </c>
      <c r="AL741" s="94">
        <v>-6284.6180000000004</v>
      </c>
      <c r="AM741" s="94">
        <v>-1275.242</v>
      </c>
      <c r="AN741" s="94">
        <v>0</v>
      </c>
      <c r="AO741" s="94">
        <v>0</v>
      </c>
      <c r="AP741" s="94">
        <v>0</v>
      </c>
      <c r="AQ741" s="94">
        <v>0</v>
      </c>
      <c r="AR741" s="94">
        <v>0</v>
      </c>
      <c r="AS741" s="94">
        <v>0</v>
      </c>
      <c r="AT741" s="94">
        <v>0</v>
      </c>
      <c r="AU741" s="94">
        <v>0</v>
      </c>
      <c r="AV741" s="94">
        <v>0</v>
      </c>
      <c r="AW741" s="94">
        <v>0</v>
      </c>
      <c r="AX741" s="66">
        <v>0</v>
      </c>
      <c r="AY741" s="66">
        <v>0</v>
      </c>
      <c r="AZ741" s="66">
        <v>0</v>
      </c>
      <c r="BA741" s="66">
        <v>0</v>
      </c>
      <c r="BB741" s="66">
        <v>0</v>
      </c>
      <c r="BC741" s="66">
        <v>0</v>
      </c>
      <c r="BD741" s="66">
        <v>0</v>
      </c>
      <c r="BE741" s="67">
        <v>0</v>
      </c>
      <c r="BF741" s="59">
        <f t="shared" si="162"/>
        <v>0</v>
      </c>
      <c r="BG741" s="59"/>
      <c r="BH741" s="59"/>
      <c r="BI741" s="60">
        <f t="shared" si="175"/>
        <v>0</v>
      </c>
      <c r="BJ741" s="59">
        <f t="shared" si="163"/>
        <v>0</v>
      </c>
      <c r="BK741" s="69">
        <f t="shared" si="164"/>
        <v>0</v>
      </c>
      <c r="BL741" s="69">
        <f t="shared" si="164"/>
        <v>0</v>
      </c>
      <c r="BM741" s="69">
        <f t="shared" si="165"/>
        <v>0</v>
      </c>
      <c r="BN741" s="69">
        <f t="shared" si="166"/>
        <v>0</v>
      </c>
      <c r="BO741" s="69">
        <f t="shared" si="167"/>
        <v>0</v>
      </c>
      <c r="BP741" s="69">
        <f t="shared" si="168"/>
        <v>0</v>
      </c>
      <c r="BQ741" s="69">
        <f t="shared" si="169"/>
        <v>0</v>
      </c>
      <c r="BR741" s="69">
        <f t="shared" si="170"/>
        <v>0</v>
      </c>
      <c r="BS741" s="69">
        <f t="shared" si="171"/>
        <v>0</v>
      </c>
      <c r="BT741" s="69">
        <f t="shared" si="172"/>
        <v>0</v>
      </c>
      <c r="BU741" s="69">
        <f t="shared" si="173"/>
        <v>0</v>
      </c>
      <c r="BV741" s="83">
        <f t="shared" si="161"/>
        <v>0</v>
      </c>
    </row>
    <row r="742" spans="1:74" x14ac:dyDescent="0.25">
      <c r="A742" s="91">
        <v>48</v>
      </c>
      <c r="B742" s="91">
        <v>0</v>
      </c>
      <c r="C742" s="91">
        <v>503906</v>
      </c>
      <c r="D742" s="91">
        <v>503802</v>
      </c>
      <c r="E742" s="63" t="s">
        <v>831</v>
      </c>
      <c r="F742" s="91" t="s">
        <v>762</v>
      </c>
      <c r="G742" s="56"/>
      <c r="H742" s="56"/>
      <c r="I742" s="98">
        <v>0</v>
      </c>
      <c r="J742" s="98">
        <v>0</v>
      </c>
      <c r="K742" s="65">
        <f t="shared" si="174"/>
        <v>0</v>
      </c>
      <c r="L742" s="94">
        <v>379.40699999999998</v>
      </c>
      <c r="M742" s="94">
        <v>1645.84</v>
      </c>
      <c r="N742" s="94">
        <v>-379.40699999999998</v>
      </c>
      <c r="O742" s="94">
        <v>-1645.84</v>
      </c>
      <c r="P742" s="94">
        <v>0</v>
      </c>
      <c r="Q742" s="94">
        <v>0</v>
      </c>
      <c r="R742" s="98">
        <v>0</v>
      </c>
      <c r="S742" s="98">
        <v>0</v>
      </c>
      <c r="T742" s="94">
        <v>798.54899999999998</v>
      </c>
      <c r="U742" s="94">
        <v>2267.0250000000001</v>
      </c>
      <c r="V742" s="94">
        <v>-798.54899999999998</v>
      </c>
      <c r="W742" s="94">
        <v>-2267.0250000000001</v>
      </c>
      <c r="X742" s="94">
        <v>0</v>
      </c>
      <c r="Y742" s="94">
        <v>0</v>
      </c>
      <c r="Z742" s="98">
        <v>0</v>
      </c>
      <c r="AA742" s="98">
        <v>0</v>
      </c>
      <c r="AB742" s="94">
        <v>19.32</v>
      </c>
      <c r="AC742" s="94">
        <v>19.32</v>
      </c>
      <c r="AD742" s="94">
        <v>-19.32</v>
      </c>
      <c r="AE742" s="94">
        <v>-19.32</v>
      </c>
      <c r="AF742" s="94">
        <v>0</v>
      </c>
      <c r="AG742" s="94">
        <v>0</v>
      </c>
      <c r="AH742" s="98">
        <v>0</v>
      </c>
      <c r="AI742" s="98">
        <v>0</v>
      </c>
      <c r="AJ742" s="94">
        <v>1423.502</v>
      </c>
      <c r="AK742" s="94">
        <v>2683.25</v>
      </c>
      <c r="AL742" s="94">
        <v>-1423.502</v>
      </c>
      <c r="AM742" s="94">
        <v>-2683.25</v>
      </c>
      <c r="AN742" s="94">
        <v>0</v>
      </c>
      <c r="AO742" s="94">
        <v>0</v>
      </c>
      <c r="AP742" s="94">
        <v>0</v>
      </c>
      <c r="AQ742" s="94">
        <v>0</v>
      </c>
      <c r="AR742" s="94">
        <v>114.08</v>
      </c>
      <c r="AS742" s="94">
        <v>323.86</v>
      </c>
      <c r="AT742" s="94">
        <v>-114.08</v>
      </c>
      <c r="AU742" s="94">
        <v>-323.86</v>
      </c>
      <c r="AV742" s="94">
        <v>0</v>
      </c>
      <c r="AW742" s="94">
        <v>0</v>
      </c>
      <c r="AX742" s="66">
        <v>0</v>
      </c>
      <c r="AY742" s="66">
        <v>0</v>
      </c>
      <c r="AZ742" s="66">
        <v>54.201000000000001</v>
      </c>
      <c r="BA742" s="66">
        <v>235.11999999999998</v>
      </c>
      <c r="BB742" s="66">
        <v>-54.201000000000001</v>
      </c>
      <c r="BC742" s="66">
        <v>-235.11999999999998</v>
      </c>
      <c r="BD742" s="66">
        <v>0</v>
      </c>
      <c r="BE742" s="67">
        <v>0</v>
      </c>
      <c r="BF742" s="59">
        <f t="shared" si="162"/>
        <v>0</v>
      </c>
      <c r="BG742" s="59"/>
      <c r="BH742" s="59"/>
      <c r="BI742" s="60">
        <f t="shared" si="175"/>
        <v>0</v>
      </c>
      <c r="BJ742" s="59">
        <f t="shared" si="163"/>
        <v>0</v>
      </c>
      <c r="BK742" s="69">
        <f t="shared" si="164"/>
        <v>0</v>
      </c>
      <c r="BL742" s="69">
        <f t="shared" si="164"/>
        <v>0</v>
      </c>
      <c r="BM742" s="69">
        <f t="shared" si="165"/>
        <v>0</v>
      </c>
      <c r="BN742" s="69">
        <f t="shared" si="166"/>
        <v>0</v>
      </c>
      <c r="BO742" s="69">
        <f t="shared" si="167"/>
        <v>0</v>
      </c>
      <c r="BP742" s="69">
        <f t="shared" si="168"/>
        <v>0</v>
      </c>
      <c r="BQ742" s="69">
        <f t="shared" si="169"/>
        <v>0</v>
      </c>
      <c r="BR742" s="69">
        <f t="shared" si="170"/>
        <v>0</v>
      </c>
      <c r="BS742" s="69">
        <f t="shared" si="171"/>
        <v>0</v>
      </c>
      <c r="BT742" s="69">
        <f t="shared" si="172"/>
        <v>0</v>
      </c>
      <c r="BU742" s="69">
        <f t="shared" si="173"/>
        <v>0</v>
      </c>
      <c r="BV742" s="83">
        <f t="shared" si="161"/>
        <v>0</v>
      </c>
    </row>
    <row r="743" spans="1:74" x14ac:dyDescent="0.25">
      <c r="A743" s="91">
        <v>48</v>
      </c>
      <c r="B743" s="91">
        <v>0</v>
      </c>
      <c r="C743" s="91">
        <v>501703</v>
      </c>
      <c r="D743" s="91">
        <v>501601</v>
      </c>
      <c r="E743" s="63" t="s">
        <v>832</v>
      </c>
      <c r="F743" s="91" t="s">
        <v>833</v>
      </c>
      <c r="G743" s="56"/>
      <c r="H743" s="56"/>
      <c r="I743" s="98">
        <v>0</v>
      </c>
      <c r="J743" s="98">
        <v>0</v>
      </c>
      <c r="K743" s="65">
        <f t="shared" si="174"/>
        <v>0</v>
      </c>
      <c r="L743" s="94">
        <v>0</v>
      </c>
      <c r="M743" s="94">
        <v>0</v>
      </c>
      <c r="N743" s="94">
        <v>0</v>
      </c>
      <c r="O743" s="94">
        <v>0</v>
      </c>
      <c r="P743" s="94">
        <v>0</v>
      </c>
      <c r="Q743" s="94">
        <v>0</v>
      </c>
      <c r="R743" s="98">
        <v>0</v>
      </c>
      <c r="S743" s="98">
        <v>0</v>
      </c>
      <c r="T743" s="94">
        <v>0</v>
      </c>
      <c r="U743" s="94">
        <v>0</v>
      </c>
      <c r="V743" s="94">
        <v>0</v>
      </c>
      <c r="W743" s="94">
        <v>0</v>
      </c>
      <c r="X743" s="94">
        <v>0</v>
      </c>
      <c r="Y743" s="94">
        <v>0</v>
      </c>
      <c r="Z743" s="98">
        <v>0</v>
      </c>
      <c r="AA743" s="98">
        <v>0</v>
      </c>
      <c r="AB743" s="94">
        <v>0</v>
      </c>
      <c r="AC743" s="94">
        <v>0</v>
      </c>
      <c r="AD743" s="94">
        <v>0</v>
      </c>
      <c r="AE743" s="94">
        <v>0</v>
      </c>
      <c r="AF743" s="94">
        <v>0</v>
      </c>
      <c r="AG743" s="94">
        <v>0</v>
      </c>
      <c r="AH743" s="98">
        <v>0</v>
      </c>
      <c r="AI743" s="98">
        <v>0</v>
      </c>
      <c r="AJ743" s="94">
        <v>0</v>
      </c>
      <c r="AK743" s="94">
        <v>0</v>
      </c>
      <c r="AL743" s="94">
        <v>0</v>
      </c>
      <c r="AM743" s="94">
        <v>0</v>
      </c>
      <c r="AN743" s="94">
        <v>0</v>
      </c>
      <c r="AO743" s="94">
        <v>0</v>
      </c>
      <c r="AP743" s="94">
        <v>0</v>
      </c>
      <c r="AQ743" s="94">
        <v>0</v>
      </c>
      <c r="AR743" s="94">
        <v>0</v>
      </c>
      <c r="AS743" s="94">
        <v>0</v>
      </c>
      <c r="AT743" s="94">
        <v>0</v>
      </c>
      <c r="AU743" s="94">
        <v>0</v>
      </c>
      <c r="AV743" s="94">
        <v>0</v>
      </c>
      <c r="AW743" s="94">
        <v>0</v>
      </c>
      <c r="AX743" s="66">
        <v>0</v>
      </c>
      <c r="AY743" s="66">
        <v>0</v>
      </c>
      <c r="AZ743" s="66">
        <v>0</v>
      </c>
      <c r="BA743" s="66">
        <v>0</v>
      </c>
      <c r="BB743" s="66">
        <v>0</v>
      </c>
      <c r="BC743" s="66">
        <v>0</v>
      </c>
      <c r="BD743" s="66">
        <v>0</v>
      </c>
      <c r="BE743" s="67">
        <v>0</v>
      </c>
      <c r="BF743" s="59">
        <f t="shared" si="162"/>
        <v>0</v>
      </c>
      <c r="BG743" s="59"/>
      <c r="BH743" s="59"/>
      <c r="BI743" s="60">
        <f t="shared" si="175"/>
        <v>0</v>
      </c>
      <c r="BJ743" s="59">
        <f t="shared" si="163"/>
        <v>0</v>
      </c>
      <c r="BK743" s="69">
        <f t="shared" si="164"/>
        <v>0</v>
      </c>
      <c r="BL743" s="69">
        <f t="shared" si="164"/>
        <v>0</v>
      </c>
      <c r="BM743" s="69">
        <f t="shared" si="165"/>
        <v>0</v>
      </c>
      <c r="BN743" s="69">
        <f t="shared" si="166"/>
        <v>0</v>
      </c>
      <c r="BO743" s="69">
        <f t="shared" si="167"/>
        <v>0</v>
      </c>
      <c r="BP743" s="69">
        <f t="shared" si="168"/>
        <v>0</v>
      </c>
      <c r="BQ743" s="69">
        <f t="shared" si="169"/>
        <v>0</v>
      </c>
      <c r="BR743" s="69">
        <f t="shared" si="170"/>
        <v>0</v>
      </c>
      <c r="BS743" s="69">
        <f t="shared" si="171"/>
        <v>0</v>
      </c>
      <c r="BT743" s="69">
        <f t="shared" si="172"/>
        <v>0</v>
      </c>
      <c r="BU743" s="69">
        <f t="shared" si="173"/>
        <v>0</v>
      </c>
      <c r="BV743" s="83">
        <f t="shared" si="161"/>
        <v>0</v>
      </c>
    </row>
    <row r="744" spans="1:74" ht="15" customHeight="1" x14ac:dyDescent="0.25">
      <c r="A744" s="91">
        <v>48</v>
      </c>
      <c r="B744" s="91">
        <v>0</v>
      </c>
      <c r="C744" s="91">
        <v>500306</v>
      </c>
      <c r="D744" s="91">
        <v>500109</v>
      </c>
      <c r="E744" s="63" t="s">
        <v>824</v>
      </c>
      <c r="F744" s="91" t="s">
        <v>796</v>
      </c>
      <c r="G744" s="56"/>
      <c r="H744" s="56"/>
      <c r="I744" s="98">
        <v>0</v>
      </c>
      <c r="J744" s="98">
        <v>0</v>
      </c>
      <c r="K744" s="65">
        <f t="shared" si="174"/>
        <v>0</v>
      </c>
      <c r="L744" s="94">
        <v>0</v>
      </c>
      <c r="M744" s="94">
        <v>0</v>
      </c>
      <c r="N744" s="94">
        <v>0</v>
      </c>
      <c r="O744" s="94">
        <v>0</v>
      </c>
      <c r="P744" s="94">
        <v>0</v>
      </c>
      <c r="Q744" s="94">
        <v>0</v>
      </c>
      <c r="R744" s="98">
        <v>0</v>
      </c>
      <c r="S744" s="98">
        <v>0</v>
      </c>
      <c r="T744" s="94">
        <v>0</v>
      </c>
      <c r="U744" s="94">
        <v>0</v>
      </c>
      <c r="V744" s="94">
        <v>0</v>
      </c>
      <c r="W744" s="94">
        <v>0</v>
      </c>
      <c r="X744" s="94">
        <v>0</v>
      </c>
      <c r="Y744" s="94">
        <v>0</v>
      </c>
      <c r="Z744" s="98">
        <v>0</v>
      </c>
      <c r="AA744" s="98">
        <v>0</v>
      </c>
      <c r="AB744" s="94">
        <v>0</v>
      </c>
      <c r="AC744" s="94">
        <v>0</v>
      </c>
      <c r="AD744" s="94">
        <v>0</v>
      </c>
      <c r="AE744" s="94">
        <v>0</v>
      </c>
      <c r="AF744" s="94">
        <v>0</v>
      </c>
      <c r="AG744" s="94">
        <v>0</v>
      </c>
      <c r="AH744" s="98">
        <v>0</v>
      </c>
      <c r="AI744" s="98">
        <v>0</v>
      </c>
      <c r="AJ744" s="94">
        <v>0.36</v>
      </c>
      <c r="AK744" s="94">
        <v>4.03</v>
      </c>
      <c r="AL744" s="94">
        <v>-0.36</v>
      </c>
      <c r="AM744" s="94">
        <v>-4.03</v>
      </c>
      <c r="AN744" s="94">
        <v>0</v>
      </c>
      <c r="AO744" s="94">
        <v>0</v>
      </c>
      <c r="AP744" s="94">
        <v>0</v>
      </c>
      <c r="AQ744" s="94">
        <v>0</v>
      </c>
      <c r="AR744" s="94">
        <v>0</v>
      </c>
      <c r="AS744" s="94">
        <v>0</v>
      </c>
      <c r="AT744" s="94">
        <v>0</v>
      </c>
      <c r="AU744" s="94">
        <v>0</v>
      </c>
      <c r="AV744" s="94">
        <v>0</v>
      </c>
      <c r="AW744" s="94">
        <v>0</v>
      </c>
      <c r="AX744" s="66">
        <v>0</v>
      </c>
      <c r="AY744" s="66">
        <v>0</v>
      </c>
      <c r="AZ744" s="66">
        <v>0</v>
      </c>
      <c r="BA744" s="66">
        <v>0</v>
      </c>
      <c r="BB744" s="66">
        <v>0</v>
      </c>
      <c r="BC744" s="66">
        <v>0</v>
      </c>
      <c r="BD744" s="66">
        <v>0</v>
      </c>
      <c r="BE744" s="67">
        <v>0</v>
      </c>
      <c r="BF744" s="59">
        <f t="shared" si="162"/>
        <v>0</v>
      </c>
      <c r="BG744" s="59"/>
      <c r="BH744" s="59"/>
      <c r="BI744" s="60">
        <f t="shared" si="175"/>
        <v>0</v>
      </c>
      <c r="BJ744" s="59">
        <f t="shared" si="163"/>
        <v>0</v>
      </c>
      <c r="BK744" s="69">
        <f t="shared" si="164"/>
        <v>0</v>
      </c>
      <c r="BL744" s="69">
        <f t="shared" si="164"/>
        <v>0</v>
      </c>
      <c r="BM744" s="69">
        <f t="shared" si="165"/>
        <v>0</v>
      </c>
      <c r="BN744" s="69">
        <f t="shared" si="166"/>
        <v>0</v>
      </c>
      <c r="BO744" s="69">
        <f t="shared" si="167"/>
        <v>0</v>
      </c>
      <c r="BP744" s="69">
        <f t="shared" si="168"/>
        <v>0</v>
      </c>
      <c r="BQ744" s="69">
        <f t="shared" si="169"/>
        <v>0</v>
      </c>
      <c r="BR744" s="69">
        <f t="shared" si="170"/>
        <v>0</v>
      </c>
      <c r="BS744" s="69">
        <f t="shared" si="171"/>
        <v>0</v>
      </c>
      <c r="BT744" s="69">
        <f t="shared" si="172"/>
        <v>0</v>
      </c>
      <c r="BU744" s="69">
        <f t="shared" si="173"/>
        <v>0</v>
      </c>
      <c r="BV744" s="83">
        <f t="shared" si="161"/>
        <v>0</v>
      </c>
    </row>
    <row r="745" spans="1:74" x14ac:dyDescent="0.25">
      <c r="A745" s="91">
        <v>48</v>
      </c>
      <c r="B745" s="91">
        <v>0</v>
      </c>
      <c r="C745" s="91">
        <v>500804</v>
      </c>
      <c r="D745" s="91">
        <v>500908</v>
      </c>
      <c r="E745" s="63" t="s">
        <v>823</v>
      </c>
      <c r="F745" s="91" t="s">
        <v>825</v>
      </c>
      <c r="G745" s="56"/>
      <c r="H745" s="56"/>
      <c r="I745" s="98">
        <v>0</v>
      </c>
      <c r="J745" s="98">
        <v>0</v>
      </c>
      <c r="K745" s="65">
        <f t="shared" si="174"/>
        <v>0</v>
      </c>
      <c r="L745" s="94">
        <v>266.601</v>
      </c>
      <c r="M745" s="94">
        <v>3649.1759999999999</v>
      </c>
      <c r="N745" s="94">
        <v>-266.601</v>
      </c>
      <c r="O745" s="94">
        <v>-3649.1759999999999</v>
      </c>
      <c r="P745" s="94">
        <v>0</v>
      </c>
      <c r="Q745" s="94">
        <v>0</v>
      </c>
      <c r="R745" s="98">
        <v>0</v>
      </c>
      <c r="S745" s="98">
        <v>0</v>
      </c>
      <c r="T745" s="94">
        <v>2033.9459999999999</v>
      </c>
      <c r="U745" s="94">
        <v>4751.34</v>
      </c>
      <c r="V745" s="94">
        <v>-2033.9459999999999</v>
      </c>
      <c r="W745" s="94">
        <v>-4751.34</v>
      </c>
      <c r="X745" s="94">
        <v>0</v>
      </c>
      <c r="Y745" s="94">
        <v>0</v>
      </c>
      <c r="Z745" s="98">
        <v>0</v>
      </c>
      <c r="AA745" s="98">
        <v>0</v>
      </c>
      <c r="AB745" s="94">
        <v>0</v>
      </c>
      <c r="AC745" s="94">
        <v>0</v>
      </c>
      <c r="AD745" s="94">
        <v>0</v>
      </c>
      <c r="AE745" s="94">
        <v>0</v>
      </c>
      <c r="AF745" s="94">
        <v>0</v>
      </c>
      <c r="AG745" s="94">
        <v>0</v>
      </c>
      <c r="AH745" s="98">
        <v>0</v>
      </c>
      <c r="AI745" s="98">
        <v>0</v>
      </c>
      <c r="AJ745" s="94">
        <v>2296.23</v>
      </c>
      <c r="AK745" s="94">
        <v>5015.3159999999998</v>
      </c>
      <c r="AL745" s="94">
        <v>-2296.23</v>
      </c>
      <c r="AM745" s="94">
        <v>-5015.3159999999998</v>
      </c>
      <c r="AN745" s="94">
        <v>0</v>
      </c>
      <c r="AO745" s="94">
        <v>0</v>
      </c>
      <c r="AP745" s="94">
        <v>0</v>
      </c>
      <c r="AQ745" s="94">
        <v>0</v>
      </c>
      <c r="AR745" s="94">
        <v>169.5</v>
      </c>
      <c r="AS745" s="94">
        <v>395.95</v>
      </c>
      <c r="AT745" s="94">
        <v>-169.5</v>
      </c>
      <c r="AU745" s="94">
        <v>-395.95</v>
      </c>
      <c r="AV745" s="94">
        <v>0</v>
      </c>
      <c r="AW745" s="94">
        <v>0</v>
      </c>
      <c r="AX745" s="66">
        <v>0</v>
      </c>
      <c r="AY745" s="66">
        <v>0</v>
      </c>
      <c r="AZ745" s="66">
        <v>22.216750000000001</v>
      </c>
      <c r="BA745" s="66">
        <v>304.09800000000001</v>
      </c>
      <c r="BB745" s="66">
        <v>-22.216750000000001</v>
      </c>
      <c r="BC745" s="66">
        <v>-304.09800000000001</v>
      </c>
      <c r="BD745" s="66">
        <v>0</v>
      </c>
      <c r="BE745" s="67">
        <v>0</v>
      </c>
      <c r="BF745" s="59">
        <f t="shared" si="162"/>
        <v>0</v>
      </c>
      <c r="BG745" s="59"/>
      <c r="BH745" s="59"/>
      <c r="BI745" s="60">
        <f t="shared" si="175"/>
        <v>0</v>
      </c>
      <c r="BJ745" s="59">
        <f t="shared" si="163"/>
        <v>0</v>
      </c>
      <c r="BK745" s="69">
        <f t="shared" si="164"/>
        <v>0</v>
      </c>
      <c r="BL745" s="69">
        <f t="shared" si="164"/>
        <v>0</v>
      </c>
      <c r="BM745" s="69">
        <f t="shared" si="165"/>
        <v>0</v>
      </c>
      <c r="BN745" s="69">
        <f t="shared" si="166"/>
        <v>0</v>
      </c>
      <c r="BO745" s="69">
        <f t="shared" si="167"/>
        <v>0</v>
      </c>
      <c r="BP745" s="69">
        <f t="shared" si="168"/>
        <v>0</v>
      </c>
      <c r="BQ745" s="69">
        <f t="shared" si="169"/>
        <v>0</v>
      </c>
      <c r="BR745" s="69">
        <f t="shared" si="170"/>
        <v>0</v>
      </c>
      <c r="BS745" s="69">
        <f t="shared" si="171"/>
        <v>0</v>
      </c>
      <c r="BT745" s="69">
        <f t="shared" si="172"/>
        <v>0</v>
      </c>
      <c r="BU745" s="69">
        <f t="shared" si="173"/>
        <v>0</v>
      </c>
      <c r="BV745" s="83">
        <f t="shared" si="161"/>
        <v>0</v>
      </c>
    </row>
    <row r="746" spans="1:74" x14ac:dyDescent="0.25">
      <c r="A746" s="91">
        <v>48</v>
      </c>
      <c r="B746" s="91">
        <v>0</v>
      </c>
      <c r="C746" s="91">
        <v>500908</v>
      </c>
      <c r="D746" s="91">
        <v>501900</v>
      </c>
      <c r="E746" s="63" t="s">
        <v>825</v>
      </c>
      <c r="F746" s="91" t="s">
        <v>821</v>
      </c>
      <c r="G746" s="56"/>
      <c r="H746" s="56"/>
      <c r="I746" s="98">
        <v>0</v>
      </c>
      <c r="J746" s="98">
        <v>0</v>
      </c>
      <c r="K746" s="65">
        <f t="shared" si="174"/>
        <v>0</v>
      </c>
      <c r="L746" s="94">
        <v>30730.52</v>
      </c>
      <c r="M746" s="94">
        <v>12126.388000000001</v>
      </c>
      <c r="N746" s="94">
        <v>-30730.52</v>
      </c>
      <c r="O746" s="94">
        <v>-12126.388000000001</v>
      </c>
      <c r="P746" s="94">
        <v>0</v>
      </c>
      <c r="Q746" s="94">
        <v>0</v>
      </c>
      <c r="R746" s="98">
        <v>0</v>
      </c>
      <c r="S746" s="98">
        <v>0</v>
      </c>
      <c r="T746" s="94">
        <v>44678.832000000002</v>
      </c>
      <c r="U746" s="94">
        <v>25239.34</v>
      </c>
      <c r="V746" s="94">
        <v>-44678.832000000002</v>
      </c>
      <c r="W746" s="94">
        <v>-25239.34</v>
      </c>
      <c r="X746" s="94">
        <v>0</v>
      </c>
      <c r="Y746" s="94">
        <v>0</v>
      </c>
      <c r="Z746" s="98">
        <v>0</v>
      </c>
      <c r="AA746" s="98">
        <v>0</v>
      </c>
      <c r="AB746" s="94">
        <v>0</v>
      </c>
      <c r="AC746" s="94">
        <v>0</v>
      </c>
      <c r="AD746" s="94">
        <v>0</v>
      </c>
      <c r="AE746" s="94">
        <v>0</v>
      </c>
      <c r="AF746" s="94">
        <v>0</v>
      </c>
      <c r="AG746" s="94">
        <v>0</v>
      </c>
      <c r="AH746" s="98">
        <v>0</v>
      </c>
      <c r="AI746" s="98">
        <v>0</v>
      </c>
      <c r="AJ746" s="94">
        <v>45466.987000000001</v>
      </c>
      <c r="AK746" s="94">
        <v>26032.117999999999</v>
      </c>
      <c r="AL746" s="94">
        <v>-45466.987000000001</v>
      </c>
      <c r="AM746" s="94">
        <v>-26032.117999999999</v>
      </c>
      <c r="AN746" s="94">
        <v>0</v>
      </c>
      <c r="AO746" s="94">
        <v>0</v>
      </c>
      <c r="AP746" s="94">
        <v>0</v>
      </c>
      <c r="AQ746" s="94">
        <v>0</v>
      </c>
      <c r="AR746" s="94">
        <v>992.86</v>
      </c>
      <c r="AS746" s="94">
        <v>560.87</v>
      </c>
      <c r="AT746" s="94">
        <v>-992.86</v>
      </c>
      <c r="AU746" s="94">
        <v>-560.87</v>
      </c>
      <c r="AV746" s="94">
        <v>0</v>
      </c>
      <c r="AW746" s="94">
        <v>0</v>
      </c>
      <c r="AX746" s="66">
        <v>0</v>
      </c>
      <c r="AY746" s="66">
        <v>0</v>
      </c>
      <c r="AZ746" s="66">
        <v>682.90044444444447</v>
      </c>
      <c r="BA746" s="66">
        <v>269.47528888888888</v>
      </c>
      <c r="BB746" s="66">
        <v>-682.90044444444447</v>
      </c>
      <c r="BC746" s="66">
        <v>-269.47528888888888</v>
      </c>
      <c r="BD746" s="66">
        <v>0</v>
      </c>
      <c r="BE746" s="67">
        <v>0</v>
      </c>
      <c r="BF746" s="59">
        <f t="shared" si="162"/>
        <v>0</v>
      </c>
      <c r="BG746" s="59"/>
      <c r="BH746" s="59"/>
      <c r="BI746" s="60">
        <f t="shared" si="175"/>
        <v>0</v>
      </c>
      <c r="BJ746" s="59">
        <f t="shared" si="163"/>
        <v>0</v>
      </c>
      <c r="BK746" s="69">
        <f t="shared" si="164"/>
        <v>0</v>
      </c>
      <c r="BL746" s="69">
        <f t="shared" si="164"/>
        <v>0</v>
      </c>
      <c r="BM746" s="69">
        <f t="shared" si="165"/>
        <v>0</v>
      </c>
      <c r="BN746" s="69">
        <f t="shared" si="166"/>
        <v>0</v>
      </c>
      <c r="BO746" s="69">
        <f t="shared" si="167"/>
        <v>0</v>
      </c>
      <c r="BP746" s="69">
        <f t="shared" si="168"/>
        <v>0</v>
      </c>
      <c r="BQ746" s="69">
        <f t="shared" si="169"/>
        <v>0</v>
      </c>
      <c r="BR746" s="69">
        <f t="shared" si="170"/>
        <v>0</v>
      </c>
      <c r="BS746" s="69">
        <f t="shared" si="171"/>
        <v>0</v>
      </c>
      <c r="BT746" s="69">
        <f t="shared" si="172"/>
        <v>0</v>
      </c>
      <c r="BU746" s="69">
        <f t="shared" si="173"/>
        <v>0</v>
      </c>
      <c r="BV746" s="83">
        <f t="shared" si="161"/>
        <v>0</v>
      </c>
    </row>
    <row r="747" spans="1:74" x14ac:dyDescent="0.25">
      <c r="A747" s="91">
        <v>48</v>
      </c>
      <c r="B747" s="91">
        <v>0</v>
      </c>
      <c r="C747" s="91">
        <v>503709</v>
      </c>
      <c r="D747" s="91">
        <v>503107</v>
      </c>
      <c r="E747" s="63" t="s">
        <v>817</v>
      </c>
      <c r="F747" s="91" t="s">
        <v>808</v>
      </c>
      <c r="G747" s="56"/>
      <c r="H747" s="56"/>
      <c r="I747" s="98">
        <v>0</v>
      </c>
      <c r="J747" s="98">
        <v>0</v>
      </c>
      <c r="K747" s="65">
        <f t="shared" si="174"/>
        <v>0</v>
      </c>
      <c r="L747" s="94">
        <v>4144.759</v>
      </c>
      <c r="M747" s="94">
        <v>1049.9449999999999</v>
      </c>
      <c r="N747" s="94">
        <v>-4144.759</v>
      </c>
      <c r="O747" s="94">
        <v>-1049.9449999999999</v>
      </c>
      <c r="P747" s="94">
        <v>0</v>
      </c>
      <c r="Q747" s="94">
        <v>0</v>
      </c>
      <c r="R747" s="98">
        <v>0</v>
      </c>
      <c r="S747" s="98">
        <v>0</v>
      </c>
      <c r="T747" s="94">
        <v>6040.0159999999996</v>
      </c>
      <c r="U747" s="94">
        <v>2452.4029999999998</v>
      </c>
      <c r="V747" s="94">
        <v>-6040.0159999999996</v>
      </c>
      <c r="W747" s="94">
        <v>-2452.4029999999998</v>
      </c>
      <c r="X747" s="94">
        <v>0</v>
      </c>
      <c r="Y747" s="94">
        <v>0</v>
      </c>
      <c r="Z747" s="98">
        <v>0</v>
      </c>
      <c r="AA747" s="98">
        <v>0</v>
      </c>
      <c r="AB747" s="94">
        <v>13.8</v>
      </c>
      <c r="AC747" s="94">
        <v>17.981999999999999</v>
      </c>
      <c r="AD747" s="94">
        <v>-13.8</v>
      </c>
      <c r="AE747" s="94">
        <v>-17.981999999999999</v>
      </c>
      <c r="AF747" s="94">
        <v>0</v>
      </c>
      <c r="AG747" s="94">
        <v>0</v>
      </c>
      <c r="AH747" s="98">
        <v>0</v>
      </c>
      <c r="AI747" s="98">
        <v>0</v>
      </c>
      <c r="AJ747" s="94">
        <v>7397.808</v>
      </c>
      <c r="AK747" s="94">
        <v>3404.259</v>
      </c>
      <c r="AL747" s="94">
        <v>-7397.808</v>
      </c>
      <c r="AM747" s="94">
        <v>-3404.259</v>
      </c>
      <c r="AN747" s="94">
        <v>0</v>
      </c>
      <c r="AO747" s="94">
        <v>0</v>
      </c>
      <c r="AP747" s="94">
        <v>0</v>
      </c>
      <c r="AQ747" s="94">
        <v>0</v>
      </c>
      <c r="AR747" s="94">
        <v>177.65</v>
      </c>
      <c r="AS747" s="94">
        <v>72.13</v>
      </c>
      <c r="AT747" s="94">
        <v>-177.65</v>
      </c>
      <c r="AU747" s="94">
        <v>-72.13</v>
      </c>
      <c r="AV747" s="94">
        <v>0</v>
      </c>
      <c r="AW747" s="94">
        <v>0</v>
      </c>
      <c r="AX747" s="66">
        <v>0</v>
      </c>
      <c r="AY747" s="66">
        <v>0</v>
      </c>
      <c r="AZ747" s="66">
        <v>121.90467647058824</v>
      </c>
      <c r="BA747" s="66">
        <v>30.880735294117645</v>
      </c>
      <c r="BB747" s="66">
        <v>-121.90467647058824</v>
      </c>
      <c r="BC747" s="66">
        <v>-30.880735294117645</v>
      </c>
      <c r="BD747" s="66">
        <v>0</v>
      </c>
      <c r="BE747" s="67">
        <v>0</v>
      </c>
      <c r="BF747" s="59">
        <f t="shared" si="162"/>
        <v>0</v>
      </c>
      <c r="BG747" s="59"/>
      <c r="BH747" s="59"/>
      <c r="BI747" s="60">
        <f t="shared" si="175"/>
        <v>0</v>
      </c>
      <c r="BJ747" s="59">
        <f t="shared" si="163"/>
        <v>0</v>
      </c>
      <c r="BK747" s="69">
        <f t="shared" si="164"/>
        <v>0</v>
      </c>
      <c r="BL747" s="69">
        <f t="shared" si="164"/>
        <v>0</v>
      </c>
      <c r="BM747" s="69">
        <f t="shared" si="165"/>
        <v>0</v>
      </c>
      <c r="BN747" s="69">
        <f t="shared" si="166"/>
        <v>0</v>
      </c>
      <c r="BO747" s="69">
        <f t="shared" si="167"/>
        <v>0</v>
      </c>
      <c r="BP747" s="69">
        <f t="shared" si="168"/>
        <v>0</v>
      </c>
      <c r="BQ747" s="69">
        <f t="shared" si="169"/>
        <v>0</v>
      </c>
      <c r="BR747" s="69">
        <f t="shared" si="170"/>
        <v>0</v>
      </c>
      <c r="BS747" s="69">
        <f t="shared" si="171"/>
        <v>0</v>
      </c>
      <c r="BT747" s="69">
        <f t="shared" si="172"/>
        <v>0</v>
      </c>
      <c r="BU747" s="69">
        <f t="shared" si="173"/>
        <v>0</v>
      </c>
      <c r="BV747" s="83">
        <f t="shared" si="161"/>
        <v>0</v>
      </c>
    </row>
    <row r="748" spans="1:74" x14ac:dyDescent="0.25">
      <c r="A748" s="91">
        <v>48</v>
      </c>
      <c r="B748" s="91">
        <v>0</v>
      </c>
      <c r="C748" s="91">
        <v>503107</v>
      </c>
      <c r="D748" s="91">
        <v>500202</v>
      </c>
      <c r="E748" s="63" t="s">
        <v>808</v>
      </c>
      <c r="F748" s="91" t="s">
        <v>826</v>
      </c>
      <c r="G748" s="56"/>
      <c r="H748" s="56"/>
      <c r="I748" s="98">
        <v>0</v>
      </c>
      <c r="J748" s="98">
        <v>0</v>
      </c>
      <c r="K748" s="65">
        <f t="shared" si="174"/>
        <v>0</v>
      </c>
      <c r="L748" s="94">
        <v>253.55699999999999</v>
      </c>
      <c r="M748" s="94">
        <v>0</v>
      </c>
      <c r="N748" s="94">
        <v>-253.55699999999999</v>
      </c>
      <c r="O748" s="94">
        <v>0</v>
      </c>
      <c r="P748" s="94">
        <v>0</v>
      </c>
      <c r="Q748" s="94">
        <v>0</v>
      </c>
      <c r="R748" s="98">
        <v>0</v>
      </c>
      <c r="S748" s="98">
        <v>0</v>
      </c>
      <c r="T748" s="94">
        <v>418.452</v>
      </c>
      <c r="U748" s="94">
        <v>1769.2429999999999</v>
      </c>
      <c r="V748" s="94">
        <v>-418.452</v>
      </c>
      <c r="W748" s="94">
        <v>-1769.2429999999999</v>
      </c>
      <c r="X748" s="94">
        <v>0</v>
      </c>
      <c r="Y748" s="94">
        <v>0</v>
      </c>
      <c r="Z748" s="98">
        <v>0</v>
      </c>
      <c r="AA748" s="98">
        <v>0</v>
      </c>
      <c r="AB748" s="94">
        <v>0</v>
      </c>
      <c r="AC748" s="94">
        <v>1.107</v>
      </c>
      <c r="AD748" s="94">
        <v>0</v>
      </c>
      <c r="AE748" s="94">
        <v>-1.107</v>
      </c>
      <c r="AF748" s="94">
        <v>0</v>
      </c>
      <c r="AG748" s="94">
        <v>0</v>
      </c>
      <c r="AH748" s="98">
        <v>0</v>
      </c>
      <c r="AI748" s="98">
        <v>0</v>
      </c>
      <c r="AJ748" s="94">
        <v>431.16899999999998</v>
      </c>
      <c r="AK748" s="94">
        <v>1793.723</v>
      </c>
      <c r="AL748" s="94">
        <v>-431.16899999999998</v>
      </c>
      <c r="AM748" s="94">
        <v>-1793.723</v>
      </c>
      <c r="AN748" s="94">
        <v>0</v>
      </c>
      <c r="AO748" s="94">
        <v>0</v>
      </c>
      <c r="AP748" s="94">
        <v>0</v>
      </c>
      <c r="AQ748" s="94">
        <v>0</v>
      </c>
      <c r="AR748" s="94">
        <v>46.49</v>
      </c>
      <c r="AS748" s="94">
        <v>196.58</v>
      </c>
      <c r="AT748" s="94">
        <v>-46.49</v>
      </c>
      <c r="AU748" s="94">
        <v>-196.58</v>
      </c>
      <c r="AV748" s="94">
        <v>0</v>
      </c>
      <c r="AW748" s="94">
        <v>0</v>
      </c>
      <c r="AX748" s="66">
        <v>0</v>
      </c>
      <c r="AY748" s="66">
        <v>0</v>
      </c>
      <c r="AZ748" s="66">
        <v>28.172999999999998</v>
      </c>
      <c r="BA748" s="66">
        <v>0</v>
      </c>
      <c r="BB748" s="66">
        <v>-28.172999999999998</v>
      </c>
      <c r="BC748" s="66">
        <v>0</v>
      </c>
      <c r="BD748" s="66">
        <v>0</v>
      </c>
      <c r="BE748" s="67">
        <v>0</v>
      </c>
      <c r="BF748" s="59">
        <f t="shared" si="162"/>
        <v>0</v>
      </c>
      <c r="BG748" s="59"/>
      <c r="BH748" s="59"/>
      <c r="BI748" s="60">
        <f t="shared" si="175"/>
        <v>0</v>
      </c>
      <c r="BJ748" s="59">
        <f t="shared" si="163"/>
        <v>0</v>
      </c>
      <c r="BK748" s="69">
        <f t="shared" si="164"/>
        <v>0</v>
      </c>
      <c r="BL748" s="69">
        <f t="shared" si="164"/>
        <v>0</v>
      </c>
      <c r="BM748" s="69">
        <f t="shared" si="165"/>
        <v>0</v>
      </c>
      <c r="BN748" s="69">
        <f t="shared" si="166"/>
        <v>0</v>
      </c>
      <c r="BO748" s="69">
        <f t="shared" si="167"/>
        <v>0</v>
      </c>
      <c r="BP748" s="69">
        <f t="shared" si="168"/>
        <v>0</v>
      </c>
      <c r="BQ748" s="69">
        <f t="shared" si="169"/>
        <v>0</v>
      </c>
      <c r="BR748" s="69">
        <f t="shared" si="170"/>
        <v>0</v>
      </c>
      <c r="BS748" s="69">
        <f t="shared" si="171"/>
        <v>0</v>
      </c>
      <c r="BT748" s="69">
        <f t="shared" si="172"/>
        <v>0</v>
      </c>
      <c r="BU748" s="69">
        <f t="shared" si="173"/>
        <v>0</v>
      </c>
      <c r="BV748" s="83">
        <f t="shared" si="161"/>
        <v>0</v>
      </c>
    </row>
    <row r="749" spans="1:74" x14ac:dyDescent="0.25">
      <c r="A749" s="91">
        <v>48</v>
      </c>
      <c r="B749" s="91">
        <v>0</v>
      </c>
      <c r="C749" s="91">
        <v>502104</v>
      </c>
      <c r="D749" s="91">
        <v>501900</v>
      </c>
      <c r="E749" s="63" t="s">
        <v>834</v>
      </c>
      <c r="F749" s="91" t="s">
        <v>821</v>
      </c>
      <c r="G749" s="56"/>
      <c r="H749" s="56"/>
      <c r="I749" s="98">
        <v>0</v>
      </c>
      <c r="J749" s="98">
        <v>0</v>
      </c>
      <c r="K749" s="65">
        <f t="shared" si="174"/>
        <v>0</v>
      </c>
      <c r="L749" s="94">
        <v>1442.61</v>
      </c>
      <c r="M749" s="94">
        <v>34.704000000000001</v>
      </c>
      <c r="N749" s="94">
        <v>-1442.61</v>
      </c>
      <c r="O749" s="94">
        <v>-34.704000000000001</v>
      </c>
      <c r="P749" s="94">
        <v>0</v>
      </c>
      <c r="Q749" s="94">
        <v>0</v>
      </c>
      <c r="R749" s="98">
        <v>0</v>
      </c>
      <c r="S749" s="98">
        <v>0</v>
      </c>
      <c r="T749" s="94">
        <v>1989.588</v>
      </c>
      <c r="U749" s="94">
        <v>580.48199999999997</v>
      </c>
      <c r="V749" s="94">
        <v>-1989.588</v>
      </c>
      <c r="W749" s="94">
        <v>-580.48199999999997</v>
      </c>
      <c r="X749" s="94">
        <v>0</v>
      </c>
      <c r="Y749" s="94">
        <v>0</v>
      </c>
      <c r="Z749" s="98">
        <v>0</v>
      </c>
      <c r="AA749" s="98">
        <v>0</v>
      </c>
      <c r="AB749" s="94">
        <v>0</v>
      </c>
      <c r="AC749" s="94">
        <v>0</v>
      </c>
      <c r="AD749" s="94">
        <v>0</v>
      </c>
      <c r="AE749" s="94">
        <v>0</v>
      </c>
      <c r="AF749" s="94">
        <v>0</v>
      </c>
      <c r="AG749" s="94">
        <v>0</v>
      </c>
      <c r="AH749" s="98">
        <v>0</v>
      </c>
      <c r="AI749" s="98">
        <v>0</v>
      </c>
      <c r="AJ749" s="94">
        <v>1998.423</v>
      </c>
      <c r="AK749" s="94">
        <v>597.08399999999995</v>
      </c>
      <c r="AL749" s="94">
        <v>-1998.423</v>
      </c>
      <c r="AM749" s="94">
        <v>-597.08399999999995</v>
      </c>
      <c r="AN749" s="94">
        <v>0</v>
      </c>
      <c r="AO749" s="94">
        <v>0</v>
      </c>
      <c r="AP749" s="94">
        <v>0</v>
      </c>
      <c r="AQ749" s="94">
        <v>0</v>
      </c>
      <c r="AR749" s="94">
        <v>221.07</v>
      </c>
      <c r="AS749" s="94">
        <v>64.5</v>
      </c>
      <c r="AT749" s="94">
        <v>-221.07</v>
      </c>
      <c r="AU749" s="94">
        <v>-64.5</v>
      </c>
      <c r="AV749" s="94">
        <v>0</v>
      </c>
      <c r="AW749" s="94">
        <v>0</v>
      </c>
      <c r="AX749" s="66">
        <v>0</v>
      </c>
      <c r="AY749" s="66">
        <v>0</v>
      </c>
      <c r="AZ749" s="66">
        <v>160.29</v>
      </c>
      <c r="BA749" s="66">
        <v>3.8559999999999999</v>
      </c>
      <c r="BB749" s="66">
        <v>-160.29</v>
      </c>
      <c r="BC749" s="66">
        <v>-3.8559999999999999</v>
      </c>
      <c r="BD749" s="66">
        <v>0</v>
      </c>
      <c r="BE749" s="67">
        <v>0</v>
      </c>
      <c r="BF749" s="59">
        <f t="shared" si="162"/>
        <v>0</v>
      </c>
      <c r="BG749" s="59"/>
      <c r="BH749" s="59"/>
      <c r="BI749" s="60">
        <f t="shared" si="175"/>
        <v>0</v>
      </c>
      <c r="BJ749" s="59">
        <f t="shared" si="163"/>
        <v>0</v>
      </c>
      <c r="BK749" s="69">
        <f t="shared" si="164"/>
        <v>0</v>
      </c>
      <c r="BL749" s="69">
        <f t="shared" si="164"/>
        <v>0</v>
      </c>
      <c r="BM749" s="69">
        <f t="shared" si="165"/>
        <v>0</v>
      </c>
      <c r="BN749" s="69">
        <f t="shared" si="166"/>
        <v>0</v>
      </c>
      <c r="BO749" s="69">
        <f t="shared" si="167"/>
        <v>0</v>
      </c>
      <c r="BP749" s="69">
        <f t="shared" si="168"/>
        <v>0</v>
      </c>
      <c r="BQ749" s="69">
        <f t="shared" si="169"/>
        <v>0</v>
      </c>
      <c r="BR749" s="69">
        <f t="shared" si="170"/>
        <v>0</v>
      </c>
      <c r="BS749" s="69">
        <f t="shared" si="171"/>
        <v>0</v>
      </c>
      <c r="BT749" s="69">
        <f t="shared" si="172"/>
        <v>0</v>
      </c>
      <c r="BU749" s="69">
        <f t="shared" si="173"/>
        <v>0</v>
      </c>
      <c r="BV749" s="83">
        <f t="shared" si="161"/>
        <v>0</v>
      </c>
    </row>
    <row r="750" spans="1:74" ht="15" customHeight="1" x14ac:dyDescent="0.25">
      <c r="A750" s="91">
        <v>48</v>
      </c>
      <c r="B750" s="91">
        <v>0</v>
      </c>
      <c r="C750" s="91">
        <v>500005</v>
      </c>
      <c r="D750" s="91">
        <v>500109</v>
      </c>
      <c r="E750" s="63" t="s">
        <v>809</v>
      </c>
      <c r="F750" s="91" t="s">
        <v>796</v>
      </c>
      <c r="G750" s="56"/>
      <c r="H750" s="56"/>
      <c r="I750" s="98">
        <v>0</v>
      </c>
      <c r="J750" s="98">
        <v>0</v>
      </c>
      <c r="K750" s="65">
        <f t="shared" si="174"/>
        <v>0</v>
      </c>
      <c r="L750" s="94">
        <v>0</v>
      </c>
      <c r="M750" s="94">
        <v>0</v>
      </c>
      <c r="N750" s="94">
        <v>0</v>
      </c>
      <c r="O750" s="94">
        <v>0</v>
      </c>
      <c r="P750" s="94">
        <v>0</v>
      </c>
      <c r="Q750" s="94">
        <v>0</v>
      </c>
      <c r="R750" s="98">
        <v>0</v>
      </c>
      <c r="S750" s="98">
        <v>0</v>
      </c>
      <c r="T750" s="94">
        <v>0</v>
      </c>
      <c r="U750" s="94">
        <v>0</v>
      </c>
      <c r="V750" s="94">
        <v>0</v>
      </c>
      <c r="W750" s="94">
        <v>0</v>
      </c>
      <c r="X750" s="94">
        <v>0</v>
      </c>
      <c r="Y750" s="94">
        <v>0</v>
      </c>
      <c r="Z750" s="98">
        <v>0</v>
      </c>
      <c r="AA750" s="98">
        <v>0</v>
      </c>
      <c r="AB750" s="94">
        <v>0</v>
      </c>
      <c r="AC750" s="94">
        <v>0</v>
      </c>
      <c r="AD750" s="94">
        <v>0</v>
      </c>
      <c r="AE750" s="94">
        <v>0</v>
      </c>
      <c r="AF750" s="94">
        <v>0</v>
      </c>
      <c r="AG750" s="94">
        <v>0</v>
      </c>
      <c r="AH750" s="98">
        <v>0</v>
      </c>
      <c r="AI750" s="98">
        <v>0</v>
      </c>
      <c r="AJ750" s="94">
        <v>0</v>
      </c>
      <c r="AK750" s="94">
        <v>0</v>
      </c>
      <c r="AL750" s="94">
        <v>0</v>
      </c>
      <c r="AM750" s="94">
        <v>0</v>
      </c>
      <c r="AN750" s="94">
        <v>0</v>
      </c>
      <c r="AO750" s="94">
        <v>0</v>
      </c>
      <c r="AP750" s="94">
        <v>0</v>
      </c>
      <c r="AQ750" s="94">
        <v>0</v>
      </c>
      <c r="AR750" s="94">
        <v>0</v>
      </c>
      <c r="AS750" s="94">
        <v>0</v>
      </c>
      <c r="AT750" s="94">
        <v>0</v>
      </c>
      <c r="AU750" s="94">
        <v>0</v>
      </c>
      <c r="AV750" s="94">
        <v>0</v>
      </c>
      <c r="AW750" s="94">
        <v>0</v>
      </c>
      <c r="AX750" s="66">
        <v>0</v>
      </c>
      <c r="AY750" s="66">
        <v>0</v>
      </c>
      <c r="AZ750" s="66">
        <v>0</v>
      </c>
      <c r="BA750" s="66">
        <v>0</v>
      </c>
      <c r="BB750" s="66">
        <v>0</v>
      </c>
      <c r="BC750" s="66">
        <v>0</v>
      </c>
      <c r="BD750" s="66">
        <v>0</v>
      </c>
      <c r="BE750" s="67">
        <v>0</v>
      </c>
      <c r="BF750" s="59">
        <f t="shared" si="162"/>
        <v>0</v>
      </c>
      <c r="BG750" s="59"/>
      <c r="BH750" s="59"/>
      <c r="BI750" s="60">
        <f t="shared" si="175"/>
        <v>0</v>
      </c>
      <c r="BJ750" s="59">
        <f t="shared" si="163"/>
        <v>0</v>
      </c>
      <c r="BK750" s="69">
        <f t="shared" si="164"/>
        <v>0</v>
      </c>
      <c r="BL750" s="69">
        <f t="shared" si="164"/>
        <v>0</v>
      </c>
      <c r="BM750" s="69">
        <f t="shared" si="165"/>
        <v>0</v>
      </c>
      <c r="BN750" s="69">
        <f t="shared" si="166"/>
        <v>0</v>
      </c>
      <c r="BO750" s="69">
        <f t="shared" si="167"/>
        <v>0</v>
      </c>
      <c r="BP750" s="69">
        <f t="shared" si="168"/>
        <v>0</v>
      </c>
      <c r="BQ750" s="69">
        <f t="shared" si="169"/>
        <v>0</v>
      </c>
      <c r="BR750" s="69">
        <f t="shared" si="170"/>
        <v>0</v>
      </c>
      <c r="BS750" s="69">
        <f t="shared" si="171"/>
        <v>0</v>
      </c>
      <c r="BT750" s="69">
        <f t="shared" si="172"/>
        <v>0</v>
      </c>
      <c r="BU750" s="69">
        <f t="shared" si="173"/>
        <v>0</v>
      </c>
      <c r="BV750" s="83">
        <f t="shared" si="161"/>
        <v>0</v>
      </c>
    </row>
    <row r="751" spans="1:74" x14ac:dyDescent="0.25">
      <c r="A751" s="91">
        <v>48</v>
      </c>
      <c r="B751" s="91">
        <v>0</v>
      </c>
      <c r="C751" s="91">
        <v>480504</v>
      </c>
      <c r="D751" s="91">
        <v>500908</v>
      </c>
      <c r="E751" s="63" t="s">
        <v>835</v>
      </c>
      <c r="F751" s="91" t="s">
        <v>825</v>
      </c>
      <c r="G751" s="56"/>
      <c r="H751" s="56"/>
      <c r="I751" s="98">
        <v>0</v>
      </c>
      <c r="J751" s="98">
        <v>0</v>
      </c>
      <c r="K751" s="65">
        <f t="shared" si="174"/>
        <v>0</v>
      </c>
      <c r="L751" s="94">
        <v>0</v>
      </c>
      <c r="M751" s="94">
        <v>0</v>
      </c>
      <c r="N751" s="94">
        <v>0</v>
      </c>
      <c r="O751" s="94">
        <v>0</v>
      </c>
      <c r="P751" s="94">
        <v>0</v>
      </c>
      <c r="Q751" s="94">
        <v>0</v>
      </c>
      <c r="R751" s="98">
        <v>0</v>
      </c>
      <c r="S751" s="98">
        <v>0</v>
      </c>
      <c r="T751" s="94">
        <v>0</v>
      </c>
      <c r="U751" s="94">
        <v>0</v>
      </c>
      <c r="V751" s="94">
        <v>0</v>
      </c>
      <c r="W751" s="94">
        <v>0</v>
      </c>
      <c r="X751" s="94">
        <v>0</v>
      </c>
      <c r="Y751" s="94">
        <v>0</v>
      </c>
      <c r="Z751" s="98">
        <v>0</v>
      </c>
      <c r="AA751" s="98">
        <v>0</v>
      </c>
      <c r="AB751" s="94">
        <v>0</v>
      </c>
      <c r="AC751" s="94">
        <v>0</v>
      </c>
      <c r="AD751" s="94">
        <v>0</v>
      </c>
      <c r="AE751" s="94">
        <v>0</v>
      </c>
      <c r="AF751" s="94">
        <v>0</v>
      </c>
      <c r="AG751" s="94">
        <v>0</v>
      </c>
      <c r="AH751" s="98">
        <v>0</v>
      </c>
      <c r="AI751" s="98">
        <v>0</v>
      </c>
      <c r="AJ751" s="94">
        <v>0</v>
      </c>
      <c r="AK751" s="94">
        <v>0.15</v>
      </c>
      <c r="AL751" s="94">
        <v>0</v>
      </c>
      <c r="AM751" s="94">
        <v>-0.15</v>
      </c>
      <c r="AN751" s="94">
        <v>0</v>
      </c>
      <c r="AO751" s="94">
        <v>0</v>
      </c>
      <c r="AP751" s="94">
        <v>0</v>
      </c>
      <c r="AQ751" s="94">
        <v>0</v>
      </c>
      <c r="AR751" s="94">
        <v>0</v>
      </c>
      <c r="AS751" s="94">
        <v>0</v>
      </c>
      <c r="AT751" s="94">
        <v>0</v>
      </c>
      <c r="AU751" s="94">
        <v>0</v>
      </c>
      <c r="AV751" s="94">
        <v>0</v>
      </c>
      <c r="AW751" s="94">
        <v>0</v>
      </c>
      <c r="AX751" s="66">
        <v>0</v>
      </c>
      <c r="AY751" s="66">
        <v>0</v>
      </c>
      <c r="AZ751" s="66">
        <v>0</v>
      </c>
      <c r="BA751" s="66">
        <v>0</v>
      </c>
      <c r="BB751" s="66">
        <v>0</v>
      </c>
      <c r="BC751" s="66">
        <v>0</v>
      </c>
      <c r="BD751" s="66">
        <v>0</v>
      </c>
      <c r="BE751" s="67">
        <v>0</v>
      </c>
      <c r="BF751" s="59">
        <f t="shared" si="162"/>
        <v>0</v>
      </c>
      <c r="BG751" s="59"/>
      <c r="BH751" s="59"/>
      <c r="BI751" s="60">
        <f t="shared" si="175"/>
        <v>0</v>
      </c>
      <c r="BJ751" s="59">
        <f t="shared" si="163"/>
        <v>0</v>
      </c>
      <c r="BK751" s="69">
        <f t="shared" si="164"/>
        <v>0</v>
      </c>
      <c r="BL751" s="69">
        <f t="shared" si="164"/>
        <v>0</v>
      </c>
      <c r="BM751" s="69">
        <f t="shared" si="165"/>
        <v>0</v>
      </c>
      <c r="BN751" s="69">
        <f t="shared" si="166"/>
        <v>0</v>
      </c>
      <c r="BO751" s="69">
        <f t="shared" si="167"/>
        <v>0</v>
      </c>
      <c r="BP751" s="69">
        <f t="shared" si="168"/>
        <v>0</v>
      </c>
      <c r="BQ751" s="69">
        <f t="shared" si="169"/>
        <v>0</v>
      </c>
      <c r="BR751" s="69">
        <f t="shared" si="170"/>
        <v>0</v>
      </c>
      <c r="BS751" s="69">
        <f t="shared" si="171"/>
        <v>0</v>
      </c>
      <c r="BT751" s="69">
        <f t="shared" si="172"/>
        <v>0</v>
      </c>
      <c r="BU751" s="69">
        <f t="shared" si="173"/>
        <v>0</v>
      </c>
      <c r="BV751" s="83">
        <f t="shared" si="161"/>
        <v>0</v>
      </c>
    </row>
    <row r="752" spans="1:74" x14ac:dyDescent="0.25">
      <c r="A752" s="91">
        <v>48</v>
      </c>
      <c r="B752" s="91">
        <v>0</v>
      </c>
      <c r="C752" s="91">
        <v>506209</v>
      </c>
      <c r="D752" s="91">
        <v>500306</v>
      </c>
      <c r="E752" s="63" t="s">
        <v>827</v>
      </c>
      <c r="F752" s="91" t="s">
        <v>824</v>
      </c>
      <c r="G752" s="56"/>
      <c r="H752" s="56"/>
      <c r="I752" s="98">
        <v>0</v>
      </c>
      <c r="J752" s="98">
        <v>0</v>
      </c>
      <c r="K752" s="65">
        <f t="shared" si="174"/>
        <v>0</v>
      </c>
      <c r="L752" s="94">
        <v>4648.1639999999998</v>
      </c>
      <c r="M752" s="94">
        <v>13151.357</v>
      </c>
      <c r="N752" s="94">
        <v>-4648.1639999999998</v>
      </c>
      <c r="O752" s="94">
        <v>-13151.357</v>
      </c>
      <c r="P752" s="94">
        <v>0</v>
      </c>
      <c r="Q752" s="94">
        <v>0</v>
      </c>
      <c r="R752" s="98">
        <v>0</v>
      </c>
      <c r="S752" s="98">
        <v>0</v>
      </c>
      <c r="T752" s="94">
        <v>9198.1720000000005</v>
      </c>
      <c r="U752" s="94">
        <v>16196.71</v>
      </c>
      <c r="V752" s="94">
        <v>-9198.1720000000005</v>
      </c>
      <c r="W752" s="94">
        <v>-16196.71</v>
      </c>
      <c r="X752" s="94">
        <v>0</v>
      </c>
      <c r="Y752" s="94">
        <v>0</v>
      </c>
      <c r="Z752" s="98">
        <v>0</v>
      </c>
      <c r="AA752" s="98">
        <v>0</v>
      </c>
      <c r="AB752" s="94">
        <v>430.44</v>
      </c>
      <c r="AC752" s="94">
        <v>413.76</v>
      </c>
      <c r="AD752" s="94">
        <v>-430.44</v>
      </c>
      <c r="AE752" s="94">
        <v>-413.76</v>
      </c>
      <c r="AF752" s="94">
        <v>0</v>
      </c>
      <c r="AG752" s="94">
        <v>0</v>
      </c>
      <c r="AH752" s="98">
        <v>0</v>
      </c>
      <c r="AI752" s="98">
        <v>0</v>
      </c>
      <c r="AJ752" s="94">
        <v>9703.3119999999999</v>
      </c>
      <c r="AK752" s="94">
        <v>16660.054</v>
      </c>
      <c r="AL752" s="94">
        <v>-9703.3119999999999</v>
      </c>
      <c r="AM752" s="94">
        <v>-16660.054</v>
      </c>
      <c r="AN752" s="94">
        <v>0</v>
      </c>
      <c r="AO752" s="94">
        <v>0</v>
      </c>
      <c r="AP752" s="94">
        <v>0</v>
      </c>
      <c r="AQ752" s="94">
        <v>0</v>
      </c>
      <c r="AR752" s="94">
        <v>353.78</v>
      </c>
      <c r="AS752" s="94">
        <v>622.95000000000005</v>
      </c>
      <c r="AT752" s="94">
        <v>-353.78</v>
      </c>
      <c r="AU752" s="94">
        <v>-622.95000000000005</v>
      </c>
      <c r="AV752" s="94">
        <v>0</v>
      </c>
      <c r="AW752" s="94">
        <v>0</v>
      </c>
      <c r="AX752" s="66">
        <v>0</v>
      </c>
      <c r="AY752" s="66">
        <v>0</v>
      </c>
      <c r="AZ752" s="66">
        <v>178.77553846153845</v>
      </c>
      <c r="BA752" s="66">
        <v>505.82142307692305</v>
      </c>
      <c r="BB752" s="66">
        <v>-178.77553846153845</v>
      </c>
      <c r="BC752" s="66">
        <v>-505.82142307692305</v>
      </c>
      <c r="BD752" s="66">
        <v>0</v>
      </c>
      <c r="BE752" s="67">
        <v>0</v>
      </c>
      <c r="BF752" s="59">
        <f t="shared" si="162"/>
        <v>0</v>
      </c>
      <c r="BG752" s="59"/>
      <c r="BH752" s="59"/>
      <c r="BI752" s="60">
        <f t="shared" si="175"/>
        <v>0</v>
      </c>
      <c r="BJ752" s="59">
        <f t="shared" si="163"/>
        <v>0</v>
      </c>
      <c r="BK752" s="69">
        <f t="shared" si="164"/>
        <v>0</v>
      </c>
      <c r="BL752" s="69">
        <f t="shared" si="164"/>
        <v>0</v>
      </c>
      <c r="BM752" s="69">
        <f t="shared" si="165"/>
        <v>0</v>
      </c>
      <c r="BN752" s="69">
        <f t="shared" si="166"/>
        <v>0</v>
      </c>
      <c r="BO752" s="69">
        <f t="shared" si="167"/>
        <v>0</v>
      </c>
      <c r="BP752" s="69">
        <f t="shared" si="168"/>
        <v>0</v>
      </c>
      <c r="BQ752" s="69">
        <f t="shared" si="169"/>
        <v>0</v>
      </c>
      <c r="BR752" s="69">
        <f t="shared" si="170"/>
        <v>0</v>
      </c>
      <c r="BS752" s="69">
        <f t="shared" si="171"/>
        <v>0</v>
      </c>
      <c r="BT752" s="69">
        <f t="shared" si="172"/>
        <v>0</v>
      </c>
      <c r="BU752" s="69">
        <f t="shared" si="173"/>
        <v>0</v>
      </c>
      <c r="BV752" s="83">
        <f t="shared" si="161"/>
        <v>0</v>
      </c>
    </row>
    <row r="753" spans="1:74" ht="15" customHeight="1" x14ac:dyDescent="0.25">
      <c r="A753" s="91">
        <v>48</v>
      </c>
      <c r="B753" s="91">
        <v>0</v>
      </c>
      <c r="C753" s="91">
        <v>488532</v>
      </c>
      <c r="D753" s="91">
        <v>500912</v>
      </c>
      <c r="E753" s="63" t="s">
        <v>836</v>
      </c>
      <c r="F753" s="91" t="s">
        <v>810</v>
      </c>
      <c r="G753" s="56"/>
      <c r="H753" s="56"/>
      <c r="I753" s="98">
        <v>0</v>
      </c>
      <c r="J753" s="98">
        <v>0</v>
      </c>
      <c r="K753" s="65">
        <f t="shared" si="174"/>
        <v>0</v>
      </c>
      <c r="L753" s="94">
        <v>0</v>
      </c>
      <c r="M753" s="94">
        <v>0</v>
      </c>
      <c r="N753" s="94">
        <v>0</v>
      </c>
      <c r="O753" s="94">
        <v>0</v>
      </c>
      <c r="P753" s="94">
        <v>0</v>
      </c>
      <c r="Q753" s="94">
        <v>0</v>
      </c>
      <c r="R753" s="98">
        <v>0</v>
      </c>
      <c r="S753" s="98">
        <v>0</v>
      </c>
      <c r="T753" s="94">
        <v>0</v>
      </c>
      <c r="U753" s="94">
        <v>0</v>
      </c>
      <c r="V753" s="94">
        <v>0</v>
      </c>
      <c r="W753" s="94">
        <v>0</v>
      </c>
      <c r="X753" s="94">
        <v>0</v>
      </c>
      <c r="Y753" s="94">
        <v>0</v>
      </c>
      <c r="Z753" s="98">
        <v>0</v>
      </c>
      <c r="AA753" s="98">
        <v>0</v>
      </c>
      <c r="AB753" s="94">
        <v>0</v>
      </c>
      <c r="AC753" s="94">
        <v>0</v>
      </c>
      <c r="AD753" s="94">
        <v>0</v>
      </c>
      <c r="AE753" s="94">
        <v>0</v>
      </c>
      <c r="AF753" s="94">
        <v>0</v>
      </c>
      <c r="AG753" s="94">
        <v>0</v>
      </c>
      <c r="AH753" s="98">
        <v>0</v>
      </c>
      <c r="AI753" s="98">
        <v>0</v>
      </c>
      <c r="AJ753" s="94">
        <v>0.5</v>
      </c>
      <c r="AK753" s="94">
        <v>0</v>
      </c>
      <c r="AL753" s="94">
        <v>-0.5</v>
      </c>
      <c r="AM753" s="94">
        <v>0</v>
      </c>
      <c r="AN753" s="94">
        <v>0</v>
      </c>
      <c r="AO753" s="94">
        <v>0</v>
      </c>
      <c r="AP753" s="94">
        <v>0</v>
      </c>
      <c r="AQ753" s="94">
        <v>0</v>
      </c>
      <c r="AR753" s="94">
        <v>0</v>
      </c>
      <c r="AS753" s="94">
        <v>0</v>
      </c>
      <c r="AT753" s="94">
        <v>0</v>
      </c>
      <c r="AU753" s="94">
        <v>0</v>
      </c>
      <c r="AV753" s="94">
        <v>0</v>
      </c>
      <c r="AW753" s="94">
        <v>0</v>
      </c>
      <c r="AX753" s="66">
        <v>0</v>
      </c>
      <c r="AY753" s="66">
        <v>0</v>
      </c>
      <c r="AZ753" s="66">
        <v>0</v>
      </c>
      <c r="BA753" s="66">
        <v>0</v>
      </c>
      <c r="BB753" s="66">
        <v>0</v>
      </c>
      <c r="BC753" s="66">
        <v>0</v>
      </c>
      <c r="BD753" s="66">
        <v>0</v>
      </c>
      <c r="BE753" s="67">
        <v>0</v>
      </c>
      <c r="BF753" s="59">
        <f t="shared" si="162"/>
        <v>0</v>
      </c>
      <c r="BG753" s="59"/>
      <c r="BH753" s="59"/>
      <c r="BI753" s="60">
        <f t="shared" si="175"/>
        <v>0</v>
      </c>
      <c r="BJ753" s="59">
        <f t="shared" si="163"/>
        <v>0</v>
      </c>
      <c r="BK753" s="69">
        <f t="shared" si="164"/>
        <v>0</v>
      </c>
      <c r="BL753" s="69">
        <f t="shared" si="164"/>
        <v>0</v>
      </c>
      <c r="BM753" s="69">
        <f t="shared" si="165"/>
        <v>0</v>
      </c>
      <c r="BN753" s="69">
        <f t="shared" si="166"/>
        <v>0</v>
      </c>
      <c r="BO753" s="69">
        <f t="shared" si="167"/>
        <v>0</v>
      </c>
      <c r="BP753" s="69">
        <f t="shared" si="168"/>
        <v>0</v>
      </c>
      <c r="BQ753" s="69">
        <f t="shared" si="169"/>
        <v>0</v>
      </c>
      <c r="BR753" s="69">
        <f t="shared" si="170"/>
        <v>0</v>
      </c>
      <c r="BS753" s="69">
        <f t="shared" si="171"/>
        <v>0</v>
      </c>
      <c r="BT753" s="69">
        <f t="shared" si="172"/>
        <v>0</v>
      </c>
      <c r="BU753" s="69">
        <f t="shared" si="173"/>
        <v>0</v>
      </c>
      <c r="BV753" s="83">
        <f t="shared" si="161"/>
        <v>0</v>
      </c>
    </row>
    <row r="754" spans="1:74" x14ac:dyDescent="0.25">
      <c r="A754" s="91">
        <v>48</v>
      </c>
      <c r="B754" s="91">
        <v>0</v>
      </c>
      <c r="C754" s="91"/>
      <c r="D754" s="91"/>
      <c r="E754" s="63" t="s">
        <v>699</v>
      </c>
      <c r="F754" s="91" t="s">
        <v>769</v>
      </c>
      <c r="G754" s="56"/>
      <c r="H754" s="56"/>
      <c r="I754" s="98">
        <v>0</v>
      </c>
      <c r="J754" s="98">
        <v>0</v>
      </c>
      <c r="K754" s="65">
        <f t="shared" si="174"/>
        <v>0</v>
      </c>
      <c r="L754" s="94">
        <v>0</v>
      </c>
      <c r="M754" s="94">
        <v>0</v>
      </c>
      <c r="N754" s="94">
        <v>0</v>
      </c>
      <c r="O754" s="94">
        <v>0</v>
      </c>
      <c r="P754" s="94">
        <v>0</v>
      </c>
      <c r="Q754" s="94">
        <v>0</v>
      </c>
      <c r="R754" s="98">
        <v>0</v>
      </c>
      <c r="S754" s="98">
        <v>0</v>
      </c>
      <c r="T754" s="94">
        <v>0</v>
      </c>
      <c r="U754" s="94">
        <v>0</v>
      </c>
      <c r="V754" s="94">
        <v>0</v>
      </c>
      <c r="W754" s="94">
        <v>0</v>
      </c>
      <c r="X754" s="94">
        <v>0</v>
      </c>
      <c r="Y754" s="94">
        <v>0</v>
      </c>
      <c r="Z754" s="98">
        <v>0</v>
      </c>
      <c r="AA754" s="98">
        <v>0</v>
      </c>
      <c r="AB754" s="94">
        <v>0</v>
      </c>
      <c r="AC754" s="94">
        <v>0</v>
      </c>
      <c r="AD754" s="94">
        <v>0</v>
      </c>
      <c r="AE754" s="94">
        <v>0</v>
      </c>
      <c r="AF754" s="94">
        <v>0</v>
      </c>
      <c r="AG754" s="94">
        <v>0</v>
      </c>
      <c r="AH754" s="98">
        <v>0</v>
      </c>
      <c r="AI754" s="98">
        <v>0</v>
      </c>
      <c r="AJ754" s="94">
        <v>0</v>
      </c>
      <c r="AK754" s="94">
        <v>0</v>
      </c>
      <c r="AL754" s="94">
        <v>0</v>
      </c>
      <c r="AM754" s="94">
        <v>0</v>
      </c>
      <c r="AN754" s="94">
        <v>0</v>
      </c>
      <c r="AO754" s="94">
        <v>0</v>
      </c>
      <c r="AP754" s="94">
        <v>0</v>
      </c>
      <c r="AQ754" s="94">
        <v>0</v>
      </c>
      <c r="AR754" s="94">
        <v>0</v>
      </c>
      <c r="AS754" s="94">
        <v>0</v>
      </c>
      <c r="AT754" s="94">
        <v>0</v>
      </c>
      <c r="AU754" s="94">
        <v>0</v>
      </c>
      <c r="AV754" s="94">
        <v>0</v>
      </c>
      <c r="AW754" s="94">
        <v>0</v>
      </c>
      <c r="AX754" s="66">
        <v>0</v>
      </c>
      <c r="AY754" s="66">
        <v>0</v>
      </c>
      <c r="AZ754" s="66">
        <v>0</v>
      </c>
      <c r="BA754" s="66">
        <v>0</v>
      </c>
      <c r="BB754" s="66">
        <v>0</v>
      </c>
      <c r="BC754" s="66">
        <v>0</v>
      </c>
      <c r="BD754" s="66">
        <v>0</v>
      </c>
      <c r="BE754" s="67">
        <v>0</v>
      </c>
      <c r="BF754" s="59">
        <f t="shared" si="162"/>
        <v>0</v>
      </c>
      <c r="BG754" s="59"/>
      <c r="BH754" s="59"/>
      <c r="BI754" s="60">
        <f t="shared" si="175"/>
        <v>0</v>
      </c>
      <c r="BJ754" s="59">
        <f t="shared" si="163"/>
        <v>0</v>
      </c>
      <c r="BK754" s="69">
        <f t="shared" si="164"/>
        <v>0</v>
      </c>
      <c r="BL754" s="69">
        <f t="shared" si="164"/>
        <v>0</v>
      </c>
      <c r="BM754" s="69">
        <f t="shared" si="165"/>
        <v>0</v>
      </c>
      <c r="BN754" s="69">
        <f t="shared" si="166"/>
        <v>0</v>
      </c>
      <c r="BO754" s="69">
        <f t="shared" si="167"/>
        <v>0</v>
      </c>
      <c r="BP754" s="69">
        <f t="shared" si="168"/>
        <v>0</v>
      </c>
      <c r="BQ754" s="69">
        <f t="shared" si="169"/>
        <v>0</v>
      </c>
      <c r="BR754" s="69">
        <f t="shared" si="170"/>
        <v>0</v>
      </c>
      <c r="BS754" s="69">
        <f t="shared" si="171"/>
        <v>0</v>
      </c>
      <c r="BT754" s="69">
        <f t="shared" si="172"/>
        <v>0</v>
      </c>
      <c r="BU754" s="69">
        <f t="shared" si="173"/>
        <v>0</v>
      </c>
      <c r="BV754" s="83">
        <f t="shared" si="161"/>
        <v>0</v>
      </c>
    </row>
    <row r="755" spans="1:74" x14ac:dyDescent="0.25">
      <c r="A755" s="91">
        <v>48</v>
      </c>
      <c r="B755" s="91">
        <v>0</v>
      </c>
      <c r="C755" s="91"/>
      <c r="D755" s="91"/>
      <c r="E755" s="63" t="s">
        <v>693</v>
      </c>
      <c r="F755" s="91" t="s">
        <v>680</v>
      </c>
      <c r="G755" s="56"/>
      <c r="H755" s="56"/>
      <c r="I755" s="98">
        <v>0</v>
      </c>
      <c r="J755" s="98">
        <v>0</v>
      </c>
      <c r="K755" s="65">
        <f t="shared" si="174"/>
        <v>0</v>
      </c>
      <c r="L755" s="94">
        <v>0</v>
      </c>
      <c r="M755" s="94">
        <v>0</v>
      </c>
      <c r="N755" s="94">
        <v>0</v>
      </c>
      <c r="O755" s="94">
        <v>0</v>
      </c>
      <c r="P755" s="94">
        <v>0</v>
      </c>
      <c r="Q755" s="94">
        <v>0</v>
      </c>
      <c r="R755" s="98">
        <v>0</v>
      </c>
      <c r="S755" s="98">
        <v>0</v>
      </c>
      <c r="T755" s="94">
        <v>0</v>
      </c>
      <c r="U755" s="94">
        <v>0</v>
      </c>
      <c r="V755" s="94">
        <v>0</v>
      </c>
      <c r="W755" s="94">
        <v>0</v>
      </c>
      <c r="X755" s="94">
        <v>0</v>
      </c>
      <c r="Y755" s="94">
        <v>0</v>
      </c>
      <c r="Z755" s="98">
        <v>0</v>
      </c>
      <c r="AA755" s="98">
        <v>0</v>
      </c>
      <c r="AB755" s="94">
        <v>0</v>
      </c>
      <c r="AC755" s="94">
        <v>0</v>
      </c>
      <c r="AD755" s="94">
        <v>0</v>
      </c>
      <c r="AE755" s="94">
        <v>0</v>
      </c>
      <c r="AF755" s="94">
        <v>0</v>
      </c>
      <c r="AG755" s="94">
        <v>0</v>
      </c>
      <c r="AH755" s="98">
        <v>0</v>
      </c>
      <c r="AI755" s="98">
        <v>0</v>
      </c>
      <c r="AJ755" s="94">
        <v>0</v>
      </c>
      <c r="AK755" s="94">
        <v>0</v>
      </c>
      <c r="AL755" s="94">
        <v>0</v>
      </c>
      <c r="AM755" s="94">
        <v>0</v>
      </c>
      <c r="AN755" s="94">
        <v>0</v>
      </c>
      <c r="AO755" s="94">
        <v>0</v>
      </c>
      <c r="AP755" s="94">
        <v>0</v>
      </c>
      <c r="AQ755" s="94">
        <v>0</v>
      </c>
      <c r="AR755" s="94">
        <v>0</v>
      </c>
      <c r="AS755" s="94">
        <v>0</v>
      </c>
      <c r="AT755" s="94">
        <v>0</v>
      </c>
      <c r="AU755" s="94">
        <v>0</v>
      </c>
      <c r="AV755" s="94">
        <v>0</v>
      </c>
      <c r="AW755" s="94">
        <v>0</v>
      </c>
      <c r="AX755" s="66">
        <v>0</v>
      </c>
      <c r="AY755" s="66">
        <v>0</v>
      </c>
      <c r="AZ755" s="66">
        <v>0</v>
      </c>
      <c r="BA755" s="66">
        <v>0</v>
      </c>
      <c r="BB755" s="66">
        <v>0</v>
      </c>
      <c r="BC755" s="66">
        <v>0</v>
      </c>
      <c r="BD755" s="66">
        <v>0</v>
      </c>
      <c r="BE755" s="67">
        <v>0</v>
      </c>
      <c r="BF755" s="59">
        <f t="shared" si="162"/>
        <v>0</v>
      </c>
      <c r="BG755" s="59"/>
      <c r="BH755" s="59"/>
      <c r="BI755" s="60">
        <f t="shared" si="175"/>
        <v>0</v>
      </c>
      <c r="BJ755" s="59">
        <f t="shared" si="163"/>
        <v>0</v>
      </c>
      <c r="BK755" s="69">
        <f t="shared" si="164"/>
        <v>0</v>
      </c>
      <c r="BL755" s="69">
        <f t="shared" si="164"/>
        <v>0</v>
      </c>
      <c r="BM755" s="69">
        <f t="shared" si="165"/>
        <v>0</v>
      </c>
      <c r="BN755" s="69">
        <f t="shared" si="166"/>
        <v>0</v>
      </c>
      <c r="BO755" s="69">
        <f t="shared" si="167"/>
        <v>0</v>
      </c>
      <c r="BP755" s="69">
        <f t="shared" si="168"/>
        <v>0</v>
      </c>
      <c r="BQ755" s="69">
        <f t="shared" si="169"/>
        <v>0</v>
      </c>
      <c r="BR755" s="69">
        <f t="shared" si="170"/>
        <v>0</v>
      </c>
      <c r="BS755" s="69">
        <f t="shared" si="171"/>
        <v>0</v>
      </c>
      <c r="BT755" s="69">
        <f t="shared" si="172"/>
        <v>0</v>
      </c>
      <c r="BU755" s="69">
        <f t="shared" si="173"/>
        <v>0</v>
      </c>
      <c r="BV755" s="83">
        <f t="shared" si="161"/>
        <v>0</v>
      </c>
    </row>
    <row r="756" spans="1:74" x14ac:dyDescent="0.25">
      <c r="A756" s="91">
        <v>48</v>
      </c>
      <c r="B756" s="91">
        <v>0</v>
      </c>
      <c r="C756" s="91"/>
      <c r="D756" s="91"/>
      <c r="E756" s="63" t="s">
        <v>701</v>
      </c>
      <c r="F756" s="91" t="s">
        <v>735</v>
      </c>
      <c r="G756" s="56"/>
      <c r="H756" s="56"/>
      <c r="I756" s="98">
        <v>0</v>
      </c>
      <c r="J756" s="98">
        <v>0</v>
      </c>
      <c r="K756" s="65">
        <f t="shared" si="174"/>
        <v>0</v>
      </c>
      <c r="L756" s="94">
        <v>0</v>
      </c>
      <c r="M756" s="94">
        <v>0</v>
      </c>
      <c r="N756" s="94">
        <v>0</v>
      </c>
      <c r="O756" s="94">
        <v>0</v>
      </c>
      <c r="P756" s="94">
        <v>0</v>
      </c>
      <c r="Q756" s="94">
        <v>0</v>
      </c>
      <c r="R756" s="98">
        <v>0</v>
      </c>
      <c r="S756" s="98">
        <v>0</v>
      </c>
      <c r="T756" s="94">
        <v>0</v>
      </c>
      <c r="U756" s="94">
        <v>0</v>
      </c>
      <c r="V756" s="94">
        <v>0</v>
      </c>
      <c r="W756" s="94">
        <v>0</v>
      </c>
      <c r="X756" s="94">
        <v>0</v>
      </c>
      <c r="Y756" s="94">
        <v>0</v>
      </c>
      <c r="Z756" s="98">
        <v>0</v>
      </c>
      <c r="AA756" s="98">
        <v>0</v>
      </c>
      <c r="AB756" s="94">
        <v>0</v>
      </c>
      <c r="AC756" s="94">
        <v>0</v>
      </c>
      <c r="AD756" s="94">
        <v>0</v>
      </c>
      <c r="AE756" s="94">
        <v>0</v>
      </c>
      <c r="AF756" s="94">
        <v>0</v>
      </c>
      <c r="AG756" s="94">
        <v>0</v>
      </c>
      <c r="AH756" s="98">
        <v>0</v>
      </c>
      <c r="AI756" s="98">
        <v>0</v>
      </c>
      <c r="AJ756" s="94">
        <v>0</v>
      </c>
      <c r="AK756" s="94">
        <v>0</v>
      </c>
      <c r="AL756" s="94">
        <v>0</v>
      </c>
      <c r="AM756" s="94">
        <v>0</v>
      </c>
      <c r="AN756" s="94">
        <v>0</v>
      </c>
      <c r="AO756" s="94">
        <v>0</v>
      </c>
      <c r="AP756" s="94">
        <v>0</v>
      </c>
      <c r="AQ756" s="94">
        <v>0</v>
      </c>
      <c r="AR756" s="94">
        <v>0</v>
      </c>
      <c r="AS756" s="94">
        <v>0</v>
      </c>
      <c r="AT756" s="94">
        <v>0</v>
      </c>
      <c r="AU756" s="94">
        <v>0</v>
      </c>
      <c r="AV756" s="94">
        <v>0</v>
      </c>
      <c r="AW756" s="94">
        <v>0</v>
      </c>
      <c r="AX756" s="66">
        <v>0</v>
      </c>
      <c r="AY756" s="66">
        <v>0</v>
      </c>
      <c r="AZ756" s="66">
        <v>0</v>
      </c>
      <c r="BA756" s="66">
        <v>0</v>
      </c>
      <c r="BB756" s="66">
        <v>0</v>
      </c>
      <c r="BC756" s="66">
        <v>0</v>
      </c>
      <c r="BD756" s="66">
        <v>0</v>
      </c>
      <c r="BE756" s="67">
        <v>0</v>
      </c>
      <c r="BF756" s="59">
        <f t="shared" si="162"/>
        <v>0</v>
      </c>
      <c r="BG756" s="59"/>
      <c r="BH756" s="59"/>
      <c r="BI756" s="60">
        <f t="shared" si="175"/>
        <v>0</v>
      </c>
      <c r="BJ756" s="59">
        <f t="shared" si="163"/>
        <v>0</v>
      </c>
      <c r="BK756" s="69">
        <f t="shared" si="164"/>
        <v>0</v>
      </c>
      <c r="BL756" s="69">
        <f t="shared" si="164"/>
        <v>0</v>
      </c>
      <c r="BM756" s="69">
        <f t="shared" si="165"/>
        <v>0</v>
      </c>
      <c r="BN756" s="69">
        <f t="shared" si="166"/>
        <v>0</v>
      </c>
      <c r="BO756" s="69">
        <f t="shared" si="167"/>
        <v>0</v>
      </c>
      <c r="BP756" s="69">
        <f t="shared" si="168"/>
        <v>0</v>
      </c>
      <c r="BQ756" s="69">
        <f t="shared" si="169"/>
        <v>0</v>
      </c>
      <c r="BR756" s="69">
        <f t="shared" si="170"/>
        <v>0</v>
      </c>
      <c r="BS756" s="69">
        <f t="shared" si="171"/>
        <v>0</v>
      </c>
      <c r="BT756" s="69">
        <f t="shared" si="172"/>
        <v>0</v>
      </c>
      <c r="BU756" s="69">
        <f t="shared" si="173"/>
        <v>0</v>
      </c>
      <c r="BV756" s="83">
        <f t="shared" si="161"/>
        <v>0</v>
      </c>
    </row>
    <row r="757" spans="1:74" ht="15" customHeight="1" x14ac:dyDescent="0.25">
      <c r="A757" s="91">
        <v>48</v>
      </c>
      <c r="B757" s="91">
        <v>0</v>
      </c>
      <c r="C757" s="91"/>
      <c r="D757" s="91"/>
      <c r="E757" s="125" t="s">
        <v>837</v>
      </c>
      <c r="F757" s="126" t="s">
        <v>788</v>
      </c>
      <c r="G757" s="56"/>
      <c r="H757" s="56"/>
      <c r="I757" s="98">
        <v>0</v>
      </c>
      <c r="J757" s="98">
        <v>0</v>
      </c>
      <c r="K757" s="65">
        <f t="shared" si="174"/>
        <v>0</v>
      </c>
      <c r="L757" s="94">
        <v>0</v>
      </c>
      <c r="M757" s="94">
        <v>0</v>
      </c>
      <c r="N757" s="94">
        <v>0</v>
      </c>
      <c r="O757" s="94">
        <v>0</v>
      </c>
      <c r="P757" s="94">
        <v>0</v>
      </c>
      <c r="Q757" s="94">
        <v>0</v>
      </c>
      <c r="R757" s="98">
        <v>0</v>
      </c>
      <c r="S757" s="98">
        <v>0</v>
      </c>
      <c r="T757" s="94">
        <v>0</v>
      </c>
      <c r="U757" s="94">
        <v>0</v>
      </c>
      <c r="V757" s="94">
        <v>0</v>
      </c>
      <c r="W757" s="94">
        <v>0</v>
      </c>
      <c r="X757" s="94">
        <v>0</v>
      </c>
      <c r="Y757" s="94">
        <v>0</v>
      </c>
      <c r="Z757" s="98">
        <v>0</v>
      </c>
      <c r="AA757" s="98">
        <v>0</v>
      </c>
      <c r="AB757" s="94">
        <v>0</v>
      </c>
      <c r="AC757" s="94">
        <v>0</v>
      </c>
      <c r="AD757" s="94">
        <v>0</v>
      </c>
      <c r="AE757" s="94">
        <v>0</v>
      </c>
      <c r="AF757" s="94">
        <v>0</v>
      </c>
      <c r="AG757" s="94">
        <v>0</v>
      </c>
      <c r="AH757" s="98">
        <v>0</v>
      </c>
      <c r="AI757" s="98">
        <v>0</v>
      </c>
      <c r="AJ757" s="94">
        <v>0</v>
      </c>
      <c r="AK757" s="94">
        <v>0</v>
      </c>
      <c r="AL757" s="94">
        <v>0</v>
      </c>
      <c r="AM757" s="94">
        <v>0</v>
      </c>
      <c r="AN757" s="94">
        <v>0</v>
      </c>
      <c r="AO757" s="94">
        <v>0</v>
      </c>
      <c r="AP757" s="94">
        <v>0</v>
      </c>
      <c r="AQ757" s="94">
        <v>0</v>
      </c>
      <c r="AR757" s="94">
        <v>0</v>
      </c>
      <c r="AS757" s="94">
        <v>0</v>
      </c>
      <c r="AT757" s="94">
        <v>0</v>
      </c>
      <c r="AU757" s="94">
        <v>0</v>
      </c>
      <c r="AV757" s="94">
        <v>0</v>
      </c>
      <c r="AW757" s="94">
        <v>0</v>
      </c>
      <c r="AX757" s="66">
        <v>0</v>
      </c>
      <c r="AY757" s="66">
        <v>0</v>
      </c>
      <c r="AZ757" s="66">
        <v>0</v>
      </c>
      <c r="BA757" s="66">
        <v>0</v>
      </c>
      <c r="BB757" s="66">
        <v>0</v>
      </c>
      <c r="BC757" s="66">
        <v>0</v>
      </c>
      <c r="BD757" s="66">
        <v>0</v>
      </c>
      <c r="BE757" s="67">
        <v>0</v>
      </c>
      <c r="BF757" s="59">
        <f t="shared" si="162"/>
        <v>0</v>
      </c>
      <c r="BG757" s="59"/>
      <c r="BH757" s="59"/>
      <c r="BI757" s="60">
        <f t="shared" si="175"/>
        <v>0</v>
      </c>
      <c r="BJ757" s="59">
        <f t="shared" si="163"/>
        <v>0</v>
      </c>
      <c r="BK757" s="69">
        <f t="shared" si="164"/>
        <v>0</v>
      </c>
      <c r="BL757" s="69">
        <f t="shared" si="164"/>
        <v>0</v>
      </c>
      <c r="BM757" s="69">
        <f t="shared" si="165"/>
        <v>0</v>
      </c>
      <c r="BN757" s="69">
        <f t="shared" si="166"/>
        <v>0</v>
      </c>
      <c r="BO757" s="69">
        <f t="shared" si="167"/>
        <v>0</v>
      </c>
      <c r="BP757" s="69">
        <f t="shared" si="168"/>
        <v>0</v>
      </c>
      <c r="BQ757" s="69">
        <f t="shared" si="169"/>
        <v>0</v>
      </c>
      <c r="BR757" s="69">
        <f t="shared" si="170"/>
        <v>0</v>
      </c>
      <c r="BS757" s="69">
        <f t="shared" si="171"/>
        <v>0</v>
      </c>
      <c r="BT757" s="69">
        <f t="shared" si="172"/>
        <v>0</v>
      </c>
      <c r="BU757" s="69">
        <f t="shared" si="173"/>
        <v>0</v>
      </c>
      <c r="BV757" s="83">
        <f t="shared" si="161"/>
        <v>0</v>
      </c>
    </row>
    <row r="758" spans="1:74" x14ac:dyDescent="0.25">
      <c r="A758" s="91">
        <v>48</v>
      </c>
      <c r="B758" s="91">
        <v>0</v>
      </c>
      <c r="C758" s="91"/>
      <c r="D758" s="91"/>
      <c r="E758" s="63" t="s">
        <v>696</v>
      </c>
      <c r="F758" s="91" t="s">
        <v>838</v>
      </c>
      <c r="G758" s="56"/>
      <c r="H758" s="56"/>
      <c r="I758" s="98">
        <v>0</v>
      </c>
      <c r="J758" s="98">
        <v>0</v>
      </c>
      <c r="K758" s="65">
        <f t="shared" si="174"/>
        <v>0</v>
      </c>
      <c r="L758" s="94">
        <v>0</v>
      </c>
      <c r="M758" s="94">
        <v>0</v>
      </c>
      <c r="N758" s="94">
        <v>0</v>
      </c>
      <c r="O758" s="94">
        <v>0</v>
      </c>
      <c r="P758" s="94">
        <v>0</v>
      </c>
      <c r="Q758" s="94">
        <v>0</v>
      </c>
      <c r="R758" s="98">
        <v>0</v>
      </c>
      <c r="S758" s="98">
        <v>0</v>
      </c>
      <c r="T758" s="94">
        <v>0</v>
      </c>
      <c r="U758" s="94">
        <v>0</v>
      </c>
      <c r="V758" s="94">
        <v>0</v>
      </c>
      <c r="W758" s="94">
        <v>0</v>
      </c>
      <c r="X758" s="94">
        <v>0</v>
      </c>
      <c r="Y758" s="94">
        <v>0</v>
      </c>
      <c r="Z758" s="98">
        <v>0</v>
      </c>
      <c r="AA758" s="98">
        <v>0</v>
      </c>
      <c r="AB758" s="94">
        <v>0</v>
      </c>
      <c r="AC758" s="94">
        <v>0</v>
      </c>
      <c r="AD758" s="94">
        <v>0</v>
      </c>
      <c r="AE758" s="94">
        <v>0</v>
      </c>
      <c r="AF758" s="94">
        <v>0</v>
      </c>
      <c r="AG758" s="94">
        <v>0</v>
      </c>
      <c r="AH758" s="98">
        <v>0</v>
      </c>
      <c r="AI758" s="98">
        <v>0</v>
      </c>
      <c r="AJ758" s="94">
        <v>0</v>
      </c>
      <c r="AK758" s="94">
        <v>0</v>
      </c>
      <c r="AL758" s="94">
        <v>0</v>
      </c>
      <c r="AM758" s="94">
        <v>0</v>
      </c>
      <c r="AN758" s="94">
        <v>0</v>
      </c>
      <c r="AO758" s="94">
        <v>0</v>
      </c>
      <c r="AP758" s="94">
        <v>0</v>
      </c>
      <c r="AQ758" s="94">
        <v>0</v>
      </c>
      <c r="AR758" s="94">
        <v>0</v>
      </c>
      <c r="AS758" s="94">
        <v>0</v>
      </c>
      <c r="AT758" s="94">
        <v>0</v>
      </c>
      <c r="AU758" s="94">
        <v>0</v>
      </c>
      <c r="AV758" s="94">
        <v>0</v>
      </c>
      <c r="AW758" s="94">
        <v>0</v>
      </c>
      <c r="AX758" s="66">
        <v>0</v>
      </c>
      <c r="AY758" s="66">
        <v>0</v>
      </c>
      <c r="AZ758" s="66">
        <v>0</v>
      </c>
      <c r="BA758" s="66">
        <v>0</v>
      </c>
      <c r="BB758" s="66">
        <v>0</v>
      </c>
      <c r="BC758" s="66">
        <v>0</v>
      </c>
      <c r="BD758" s="66">
        <v>0</v>
      </c>
      <c r="BE758" s="67">
        <v>0</v>
      </c>
      <c r="BF758" s="59">
        <f t="shared" si="162"/>
        <v>0</v>
      </c>
      <c r="BG758" s="59"/>
      <c r="BH758" s="59"/>
      <c r="BI758" s="60">
        <f t="shared" si="175"/>
        <v>0</v>
      </c>
      <c r="BJ758" s="59">
        <f t="shared" si="163"/>
        <v>0</v>
      </c>
      <c r="BK758" s="69">
        <f t="shared" si="164"/>
        <v>0</v>
      </c>
      <c r="BL758" s="69">
        <f t="shared" si="164"/>
        <v>0</v>
      </c>
      <c r="BM758" s="69">
        <f t="shared" si="165"/>
        <v>0</v>
      </c>
      <c r="BN758" s="69">
        <f t="shared" si="166"/>
        <v>0</v>
      </c>
      <c r="BO758" s="69">
        <f t="shared" si="167"/>
        <v>0</v>
      </c>
      <c r="BP758" s="69">
        <f t="shared" si="168"/>
        <v>0</v>
      </c>
      <c r="BQ758" s="69">
        <f t="shared" si="169"/>
        <v>0</v>
      </c>
      <c r="BR758" s="69">
        <f t="shared" si="170"/>
        <v>0</v>
      </c>
      <c r="BS758" s="69">
        <f t="shared" si="171"/>
        <v>0</v>
      </c>
      <c r="BT758" s="69">
        <f t="shared" si="172"/>
        <v>0</v>
      </c>
      <c r="BU758" s="69">
        <f t="shared" si="173"/>
        <v>0</v>
      </c>
      <c r="BV758" s="83">
        <f t="shared" si="161"/>
        <v>0</v>
      </c>
    </row>
    <row r="759" spans="1:74" x14ac:dyDescent="0.25">
      <c r="A759" s="91">
        <v>48</v>
      </c>
      <c r="B759" s="91">
        <v>0</v>
      </c>
      <c r="C759" s="91"/>
      <c r="D759" s="91"/>
      <c r="E759" s="63" t="s">
        <v>838</v>
      </c>
      <c r="F759" s="91" t="s">
        <v>749</v>
      </c>
      <c r="G759" s="56"/>
      <c r="H759" s="56"/>
      <c r="I759" s="98">
        <v>0</v>
      </c>
      <c r="J759" s="98">
        <v>0</v>
      </c>
      <c r="K759" s="65">
        <f t="shared" si="174"/>
        <v>0</v>
      </c>
      <c r="L759" s="94">
        <v>0</v>
      </c>
      <c r="M759" s="94">
        <v>0</v>
      </c>
      <c r="N759" s="94">
        <v>0</v>
      </c>
      <c r="O759" s="94">
        <v>0</v>
      </c>
      <c r="P759" s="94">
        <v>0</v>
      </c>
      <c r="Q759" s="94">
        <v>0</v>
      </c>
      <c r="R759" s="98">
        <v>0</v>
      </c>
      <c r="S759" s="98">
        <v>0</v>
      </c>
      <c r="T759" s="94">
        <v>0</v>
      </c>
      <c r="U759" s="94">
        <v>0</v>
      </c>
      <c r="V759" s="94">
        <v>0</v>
      </c>
      <c r="W759" s="94">
        <v>0</v>
      </c>
      <c r="X759" s="94">
        <v>0</v>
      </c>
      <c r="Y759" s="94">
        <v>0</v>
      </c>
      <c r="Z759" s="98">
        <v>0</v>
      </c>
      <c r="AA759" s="98">
        <v>0</v>
      </c>
      <c r="AB759" s="94">
        <v>0</v>
      </c>
      <c r="AC759" s="94">
        <v>0</v>
      </c>
      <c r="AD759" s="94">
        <v>0</v>
      </c>
      <c r="AE759" s="94">
        <v>0</v>
      </c>
      <c r="AF759" s="94">
        <v>0</v>
      </c>
      <c r="AG759" s="94">
        <v>0</v>
      </c>
      <c r="AH759" s="98">
        <v>0</v>
      </c>
      <c r="AI759" s="98">
        <v>0</v>
      </c>
      <c r="AJ759" s="94">
        <v>0</v>
      </c>
      <c r="AK759" s="94">
        <v>0</v>
      </c>
      <c r="AL759" s="94">
        <v>0</v>
      </c>
      <c r="AM759" s="94">
        <v>0</v>
      </c>
      <c r="AN759" s="94">
        <v>0</v>
      </c>
      <c r="AO759" s="94">
        <v>0</v>
      </c>
      <c r="AP759" s="94">
        <v>0</v>
      </c>
      <c r="AQ759" s="94">
        <v>0</v>
      </c>
      <c r="AR759" s="94">
        <v>0</v>
      </c>
      <c r="AS759" s="94">
        <v>0</v>
      </c>
      <c r="AT759" s="94">
        <v>0</v>
      </c>
      <c r="AU759" s="94">
        <v>0</v>
      </c>
      <c r="AV759" s="94">
        <v>0</v>
      </c>
      <c r="AW759" s="94">
        <v>0</v>
      </c>
      <c r="AX759" s="66">
        <v>0</v>
      </c>
      <c r="AY759" s="66">
        <v>0</v>
      </c>
      <c r="AZ759" s="66">
        <v>0</v>
      </c>
      <c r="BA759" s="66">
        <v>0</v>
      </c>
      <c r="BB759" s="66">
        <v>0</v>
      </c>
      <c r="BC759" s="66">
        <v>0</v>
      </c>
      <c r="BD759" s="66">
        <v>0</v>
      </c>
      <c r="BE759" s="67">
        <v>0</v>
      </c>
      <c r="BF759" s="59">
        <f t="shared" si="162"/>
        <v>0</v>
      </c>
      <c r="BG759" s="59"/>
      <c r="BH759" s="59"/>
      <c r="BI759" s="60">
        <f t="shared" si="175"/>
        <v>0</v>
      </c>
      <c r="BJ759" s="59">
        <f t="shared" si="163"/>
        <v>0</v>
      </c>
      <c r="BK759" s="69">
        <f t="shared" si="164"/>
        <v>0</v>
      </c>
      <c r="BL759" s="69">
        <f t="shared" si="164"/>
        <v>0</v>
      </c>
      <c r="BM759" s="69">
        <f t="shared" si="165"/>
        <v>0</v>
      </c>
      <c r="BN759" s="69">
        <f t="shared" si="166"/>
        <v>0</v>
      </c>
      <c r="BO759" s="69">
        <f t="shared" si="167"/>
        <v>0</v>
      </c>
      <c r="BP759" s="69">
        <f t="shared" si="168"/>
        <v>0</v>
      </c>
      <c r="BQ759" s="69">
        <f t="shared" si="169"/>
        <v>0</v>
      </c>
      <c r="BR759" s="69">
        <f t="shared" si="170"/>
        <v>0</v>
      </c>
      <c r="BS759" s="69">
        <f t="shared" si="171"/>
        <v>0</v>
      </c>
      <c r="BT759" s="69">
        <f t="shared" si="172"/>
        <v>0</v>
      </c>
      <c r="BU759" s="69">
        <f t="shared" si="173"/>
        <v>0</v>
      </c>
      <c r="BV759" s="83">
        <f t="shared" si="161"/>
        <v>0</v>
      </c>
    </row>
    <row r="760" spans="1:74" x14ac:dyDescent="0.25">
      <c r="A760" s="91">
        <v>48</v>
      </c>
      <c r="B760" s="91">
        <v>0</v>
      </c>
      <c r="C760" s="91"/>
      <c r="D760" s="91"/>
      <c r="E760" s="63" t="s">
        <v>792</v>
      </c>
      <c r="F760" s="91" t="s">
        <v>774</v>
      </c>
      <c r="G760" s="56"/>
      <c r="H760" s="56"/>
      <c r="I760" s="98">
        <v>0</v>
      </c>
      <c r="J760" s="98">
        <v>0</v>
      </c>
      <c r="K760" s="65">
        <f t="shared" si="174"/>
        <v>0</v>
      </c>
      <c r="L760" s="94">
        <v>0</v>
      </c>
      <c r="M760" s="94">
        <v>0</v>
      </c>
      <c r="N760" s="94">
        <v>0</v>
      </c>
      <c r="O760" s="94">
        <v>0</v>
      </c>
      <c r="P760" s="94">
        <v>0</v>
      </c>
      <c r="Q760" s="94">
        <v>0</v>
      </c>
      <c r="R760" s="98">
        <v>0</v>
      </c>
      <c r="S760" s="98">
        <v>0</v>
      </c>
      <c r="T760" s="94">
        <v>0</v>
      </c>
      <c r="U760" s="94">
        <v>0</v>
      </c>
      <c r="V760" s="94">
        <v>0</v>
      </c>
      <c r="W760" s="94">
        <v>0</v>
      </c>
      <c r="X760" s="94">
        <v>0</v>
      </c>
      <c r="Y760" s="94">
        <v>0</v>
      </c>
      <c r="Z760" s="98">
        <v>0</v>
      </c>
      <c r="AA760" s="98">
        <v>0</v>
      </c>
      <c r="AB760" s="94">
        <v>0</v>
      </c>
      <c r="AC760" s="94">
        <v>0</v>
      </c>
      <c r="AD760" s="94">
        <v>0</v>
      </c>
      <c r="AE760" s="94">
        <v>0</v>
      </c>
      <c r="AF760" s="94">
        <v>0</v>
      </c>
      <c r="AG760" s="94">
        <v>0</v>
      </c>
      <c r="AH760" s="98">
        <v>0</v>
      </c>
      <c r="AI760" s="98">
        <v>0</v>
      </c>
      <c r="AJ760" s="94">
        <v>0</v>
      </c>
      <c r="AK760" s="94">
        <v>0</v>
      </c>
      <c r="AL760" s="94">
        <v>0</v>
      </c>
      <c r="AM760" s="94">
        <v>0</v>
      </c>
      <c r="AN760" s="94">
        <v>0</v>
      </c>
      <c r="AO760" s="94">
        <v>0</v>
      </c>
      <c r="AP760" s="94">
        <v>0</v>
      </c>
      <c r="AQ760" s="94">
        <v>0</v>
      </c>
      <c r="AR760" s="94">
        <v>0</v>
      </c>
      <c r="AS760" s="94">
        <v>0</v>
      </c>
      <c r="AT760" s="94">
        <v>0</v>
      </c>
      <c r="AU760" s="94">
        <v>0</v>
      </c>
      <c r="AV760" s="94">
        <v>0</v>
      </c>
      <c r="AW760" s="94">
        <v>0</v>
      </c>
      <c r="AX760" s="66">
        <v>0</v>
      </c>
      <c r="AY760" s="66">
        <v>0</v>
      </c>
      <c r="AZ760" s="66">
        <v>0</v>
      </c>
      <c r="BA760" s="66">
        <v>0</v>
      </c>
      <c r="BB760" s="66">
        <v>0</v>
      </c>
      <c r="BC760" s="66">
        <v>0</v>
      </c>
      <c r="BD760" s="66">
        <v>0</v>
      </c>
      <c r="BE760" s="67">
        <v>0</v>
      </c>
      <c r="BF760" s="59">
        <f t="shared" si="162"/>
        <v>0</v>
      </c>
      <c r="BG760" s="59"/>
      <c r="BH760" s="59"/>
      <c r="BI760" s="60">
        <f t="shared" si="175"/>
        <v>0</v>
      </c>
      <c r="BJ760" s="59">
        <f t="shared" si="163"/>
        <v>0</v>
      </c>
      <c r="BK760" s="69">
        <f t="shared" si="164"/>
        <v>0</v>
      </c>
      <c r="BL760" s="69">
        <f t="shared" si="164"/>
        <v>0</v>
      </c>
      <c r="BM760" s="69">
        <f t="shared" si="165"/>
        <v>0</v>
      </c>
      <c r="BN760" s="69">
        <f t="shared" si="166"/>
        <v>0</v>
      </c>
      <c r="BO760" s="69">
        <f t="shared" si="167"/>
        <v>0</v>
      </c>
      <c r="BP760" s="69">
        <f t="shared" si="168"/>
        <v>0</v>
      </c>
      <c r="BQ760" s="69">
        <f t="shared" si="169"/>
        <v>0</v>
      </c>
      <c r="BR760" s="69">
        <f t="shared" si="170"/>
        <v>0</v>
      </c>
      <c r="BS760" s="69">
        <f t="shared" si="171"/>
        <v>0</v>
      </c>
      <c r="BT760" s="69">
        <f t="shared" si="172"/>
        <v>0</v>
      </c>
      <c r="BU760" s="69">
        <f t="shared" si="173"/>
        <v>0</v>
      </c>
      <c r="BV760" s="83">
        <f t="shared" si="161"/>
        <v>0</v>
      </c>
    </row>
    <row r="761" spans="1:74" x14ac:dyDescent="0.25">
      <c r="A761" s="91">
        <v>48</v>
      </c>
      <c r="B761" s="91">
        <v>0</v>
      </c>
      <c r="C761" s="91"/>
      <c r="D761" s="91"/>
      <c r="E761" s="63" t="s">
        <v>680</v>
      </c>
      <c r="F761" s="91" t="s">
        <v>691</v>
      </c>
      <c r="G761" s="56"/>
      <c r="H761" s="56"/>
      <c r="I761" s="98">
        <v>0</v>
      </c>
      <c r="J761" s="98">
        <v>0</v>
      </c>
      <c r="K761" s="65">
        <f t="shared" si="174"/>
        <v>0</v>
      </c>
      <c r="L761" s="94">
        <v>0</v>
      </c>
      <c r="M761" s="94">
        <v>0</v>
      </c>
      <c r="N761" s="94">
        <v>0</v>
      </c>
      <c r="O761" s="94">
        <v>0</v>
      </c>
      <c r="P761" s="94">
        <v>0</v>
      </c>
      <c r="Q761" s="94">
        <v>0</v>
      </c>
      <c r="R761" s="98">
        <v>0</v>
      </c>
      <c r="S761" s="98">
        <v>0</v>
      </c>
      <c r="T761" s="94">
        <v>0</v>
      </c>
      <c r="U761" s="94">
        <v>0</v>
      </c>
      <c r="V761" s="94">
        <v>0</v>
      </c>
      <c r="W761" s="94">
        <v>0</v>
      </c>
      <c r="X761" s="94">
        <v>0</v>
      </c>
      <c r="Y761" s="94">
        <v>0</v>
      </c>
      <c r="Z761" s="98">
        <v>0</v>
      </c>
      <c r="AA761" s="98">
        <v>0</v>
      </c>
      <c r="AB761" s="94">
        <v>0</v>
      </c>
      <c r="AC761" s="94">
        <v>0</v>
      </c>
      <c r="AD761" s="94">
        <v>0</v>
      </c>
      <c r="AE761" s="94">
        <v>0</v>
      </c>
      <c r="AF761" s="94">
        <v>0</v>
      </c>
      <c r="AG761" s="94">
        <v>0</v>
      </c>
      <c r="AH761" s="98">
        <v>0</v>
      </c>
      <c r="AI761" s="98">
        <v>0</v>
      </c>
      <c r="AJ761" s="94">
        <v>0</v>
      </c>
      <c r="AK761" s="94">
        <v>0</v>
      </c>
      <c r="AL761" s="94">
        <v>0</v>
      </c>
      <c r="AM761" s="94">
        <v>0</v>
      </c>
      <c r="AN761" s="94">
        <v>0</v>
      </c>
      <c r="AO761" s="94">
        <v>0</v>
      </c>
      <c r="AP761" s="94">
        <v>0</v>
      </c>
      <c r="AQ761" s="94">
        <v>0</v>
      </c>
      <c r="AR761" s="94">
        <v>0</v>
      </c>
      <c r="AS761" s="94">
        <v>0</v>
      </c>
      <c r="AT761" s="94">
        <v>0</v>
      </c>
      <c r="AU761" s="94">
        <v>0</v>
      </c>
      <c r="AV761" s="94">
        <v>0</v>
      </c>
      <c r="AW761" s="94">
        <v>0</v>
      </c>
      <c r="AX761" s="66">
        <v>0</v>
      </c>
      <c r="AY761" s="66">
        <v>0</v>
      </c>
      <c r="AZ761" s="66">
        <v>0</v>
      </c>
      <c r="BA761" s="66">
        <v>0</v>
      </c>
      <c r="BB761" s="66">
        <v>0</v>
      </c>
      <c r="BC761" s="66">
        <v>0</v>
      </c>
      <c r="BD761" s="66">
        <v>0</v>
      </c>
      <c r="BE761" s="67">
        <v>0</v>
      </c>
      <c r="BF761" s="59">
        <f t="shared" si="162"/>
        <v>0</v>
      </c>
      <c r="BG761" s="59"/>
      <c r="BH761" s="59"/>
      <c r="BI761" s="60">
        <f t="shared" si="175"/>
        <v>0</v>
      </c>
      <c r="BJ761" s="59">
        <f t="shared" si="163"/>
        <v>0</v>
      </c>
      <c r="BK761" s="69">
        <f t="shared" si="164"/>
        <v>0</v>
      </c>
      <c r="BL761" s="69">
        <f t="shared" si="164"/>
        <v>0</v>
      </c>
      <c r="BM761" s="69">
        <f t="shared" si="165"/>
        <v>0</v>
      </c>
      <c r="BN761" s="69">
        <f t="shared" si="166"/>
        <v>0</v>
      </c>
      <c r="BO761" s="69">
        <f t="shared" si="167"/>
        <v>0</v>
      </c>
      <c r="BP761" s="69">
        <f t="shared" si="168"/>
        <v>0</v>
      </c>
      <c r="BQ761" s="69">
        <f t="shared" si="169"/>
        <v>0</v>
      </c>
      <c r="BR761" s="69">
        <f t="shared" si="170"/>
        <v>0</v>
      </c>
      <c r="BS761" s="69">
        <f t="shared" si="171"/>
        <v>0</v>
      </c>
      <c r="BT761" s="69">
        <f t="shared" si="172"/>
        <v>0</v>
      </c>
      <c r="BU761" s="69">
        <f t="shared" si="173"/>
        <v>0</v>
      </c>
      <c r="BV761" s="83">
        <f t="shared" si="161"/>
        <v>0</v>
      </c>
    </row>
    <row r="762" spans="1:74" ht="15" customHeight="1" x14ac:dyDescent="0.25">
      <c r="A762" s="91">
        <v>48</v>
      </c>
      <c r="B762" s="91">
        <v>0</v>
      </c>
      <c r="C762" s="91"/>
      <c r="D762" s="91"/>
      <c r="E762" s="63" t="s">
        <v>682</v>
      </c>
      <c r="F762" s="91" t="s">
        <v>717</v>
      </c>
      <c r="G762" s="56"/>
      <c r="H762" s="56"/>
      <c r="I762" s="98">
        <v>0</v>
      </c>
      <c r="J762" s="98">
        <v>0</v>
      </c>
      <c r="K762" s="65">
        <f t="shared" si="174"/>
        <v>0</v>
      </c>
      <c r="L762" s="94">
        <v>0</v>
      </c>
      <c r="M762" s="94">
        <v>0</v>
      </c>
      <c r="N762" s="94">
        <v>0</v>
      </c>
      <c r="O762" s="94">
        <v>0</v>
      </c>
      <c r="P762" s="94">
        <v>0</v>
      </c>
      <c r="Q762" s="94">
        <v>0</v>
      </c>
      <c r="R762" s="98">
        <v>0</v>
      </c>
      <c r="S762" s="98">
        <v>0</v>
      </c>
      <c r="T762" s="94">
        <v>0</v>
      </c>
      <c r="U762" s="94">
        <v>0</v>
      </c>
      <c r="V762" s="94">
        <v>0</v>
      </c>
      <c r="W762" s="94">
        <v>0</v>
      </c>
      <c r="X762" s="94">
        <v>0</v>
      </c>
      <c r="Y762" s="94">
        <v>0</v>
      </c>
      <c r="Z762" s="98">
        <v>0</v>
      </c>
      <c r="AA762" s="98">
        <v>0</v>
      </c>
      <c r="AB762" s="94">
        <v>0</v>
      </c>
      <c r="AC762" s="94">
        <v>0</v>
      </c>
      <c r="AD762" s="94">
        <v>0</v>
      </c>
      <c r="AE762" s="94">
        <v>0</v>
      </c>
      <c r="AF762" s="94">
        <v>0</v>
      </c>
      <c r="AG762" s="94">
        <v>0</v>
      </c>
      <c r="AH762" s="98">
        <v>0</v>
      </c>
      <c r="AI762" s="98">
        <v>0</v>
      </c>
      <c r="AJ762" s="94">
        <v>0</v>
      </c>
      <c r="AK762" s="94">
        <v>0</v>
      </c>
      <c r="AL762" s="94">
        <v>0</v>
      </c>
      <c r="AM762" s="94">
        <v>0</v>
      </c>
      <c r="AN762" s="94">
        <v>0</v>
      </c>
      <c r="AO762" s="94">
        <v>0</v>
      </c>
      <c r="AP762" s="94">
        <v>0</v>
      </c>
      <c r="AQ762" s="94">
        <v>0</v>
      </c>
      <c r="AR762" s="94">
        <v>0</v>
      </c>
      <c r="AS762" s="94">
        <v>0</v>
      </c>
      <c r="AT762" s="94">
        <v>0</v>
      </c>
      <c r="AU762" s="94">
        <v>0</v>
      </c>
      <c r="AV762" s="94">
        <v>0</v>
      </c>
      <c r="AW762" s="94">
        <v>0</v>
      </c>
      <c r="AX762" s="66">
        <v>0</v>
      </c>
      <c r="AY762" s="66">
        <v>0</v>
      </c>
      <c r="AZ762" s="66">
        <v>0</v>
      </c>
      <c r="BA762" s="66">
        <v>0</v>
      </c>
      <c r="BB762" s="66">
        <v>0</v>
      </c>
      <c r="BC762" s="66">
        <v>0</v>
      </c>
      <c r="BD762" s="66">
        <v>0</v>
      </c>
      <c r="BE762" s="67">
        <v>0</v>
      </c>
      <c r="BF762" s="59">
        <f t="shared" si="162"/>
        <v>0</v>
      </c>
      <c r="BG762" s="59"/>
      <c r="BH762" s="59"/>
      <c r="BI762" s="60">
        <f>K762*$BI$770</f>
        <v>0</v>
      </c>
      <c r="BJ762" s="59">
        <f t="shared" si="163"/>
        <v>0</v>
      </c>
      <c r="BK762" s="69">
        <f t="shared" si="164"/>
        <v>0</v>
      </c>
      <c r="BL762" s="69">
        <f t="shared" si="164"/>
        <v>0</v>
      </c>
      <c r="BM762" s="69">
        <f>BN762+BO762</f>
        <v>0</v>
      </c>
      <c r="BN762" s="69">
        <f t="shared" si="166"/>
        <v>0</v>
      </c>
      <c r="BO762" s="69">
        <f t="shared" si="167"/>
        <v>0</v>
      </c>
      <c r="BP762" s="69">
        <f>BQ762+BR762</f>
        <v>0</v>
      </c>
      <c r="BQ762" s="69">
        <f t="shared" si="169"/>
        <v>0</v>
      </c>
      <c r="BR762" s="69">
        <f t="shared" si="170"/>
        <v>0</v>
      </c>
      <c r="BS762" s="69">
        <f>BK762-BM762</f>
        <v>0</v>
      </c>
      <c r="BT762" s="69">
        <f>BL762-BP762</f>
        <v>0</v>
      </c>
      <c r="BU762" s="69">
        <f>BS762+BT762</f>
        <v>0</v>
      </c>
      <c r="BV762" s="83">
        <f t="shared" si="161"/>
        <v>0</v>
      </c>
    </row>
    <row r="763" spans="1:74" s="7" customFormat="1" ht="15" customHeight="1" x14ac:dyDescent="0.25">
      <c r="A763" s="129" t="s">
        <v>839</v>
      </c>
      <c r="B763" s="130"/>
      <c r="C763" s="130"/>
      <c r="D763" s="130"/>
      <c r="E763" s="130"/>
      <c r="F763" s="130"/>
      <c r="G763" s="131">
        <f>SUM(G14:G762)</f>
        <v>19975</v>
      </c>
      <c r="H763" s="131">
        <f>SUM(H14:H762)</f>
        <v>19982</v>
      </c>
      <c r="I763" s="132">
        <v>95233422.202000007</v>
      </c>
      <c r="J763" s="132">
        <v>86632930.302000001</v>
      </c>
      <c r="K763" s="132">
        <f t="shared" si="174"/>
        <v>181866352.50400001</v>
      </c>
      <c r="L763" s="132">
        <v>97955020.687999994</v>
      </c>
      <c r="M763" s="132">
        <v>88043768.410999998</v>
      </c>
      <c r="N763" s="132">
        <v>-2721598.486</v>
      </c>
      <c r="O763" s="132">
        <v>-1410838.1089999999</v>
      </c>
      <c r="P763" s="132">
        <v>97.22</v>
      </c>
      <c r="Q763" s="132">
        <v>98.4</v>
      </c>
      <c r="R763" s="132">
        <v>151058873.94499999</v>
      </c>
      <c r="S763" s="132">
        <v>143967469.09799999</v>
      </c>
      <c r="T763" s="132">
        <v>155303795.55899999</v>
      </c>
      <c r="U763" s="132">
        <v>147614826.859</v>
      </c>
      <c r="V763" s="132">
        <v>-4244921.6140000001</v>
      </c>
      <c r="W763" s="132">
        <v>-3647357.7609999999</v>
      </c>
      <c r="X763" s="132">
        <v>97.27</v>
      </c>
      <c r="Y763" s="132">
        <v>97.53</v>
      </c>
      <c r="Z763" s="132">
        <v>20703835.682</v>
      </c>
      <c r="AA763" s="132">
        <v>20818031.679000001</v>
      </c>
      <c r="AB763" s="132">
        <v>20578870.267999999</v>
      </c>
      <c r="AC763" s="132">
        <v>20560226.48</v>
      </c>
      <c r="AD763" s="132">
        <v>124965.414</v>
      </c>
      <c r="AE763" s="132">
        <v>257805.19899999999</v>
      </c>
      <c r="AF763" s="132">
        <v>100.61</v>
      </c>
      <c r="AG763" s="132">
        <v>101.25</v>
      </c>
      <c r="AH763" s="132">
        <v>174021491.63299999</v>
      </c>
      <c r="AI763" s="132">
        <v>166565393.211</v>
      </c>
      <c r="AJ763" s="132">
        <v>179950257.18099999</v>
      </c>
      <c r="AK763" s="132">
        <v>171775663.002</v>
      </c>
      <c r="AL763" s="132">
        <v>-5928765.5480000004</v>
      </c>
      <c r="AM763" s="132">
        <v>-5210269.7910000002</v>
      </c>
      <c r="AN763" s="132">
        <v>96.71</v>
      </c>
      <c r="AO763" s="132">
        <v>96.97</v>
      </c>
      <c r="AP763" s="132">
        <v>7655.92</v>
      </c>
      <c r="AQ763" s="132">
        <v>7143.37</v>
      </c>
      <c r="AR763" s="132">
        <v>8287.2900000000009</v>
      </c>
      <c r="AS763" s="132">
        <v>7781.49</v>
      </c>
      <c r="AT763" s="132">
        <v>-631.37</v>
      </c>
      <c r="AU763" s="132">
        <v>-638.12</v>
      </c>
      <c r="AV763" s="132">
        <v>92.38</v>
      </c>
      <c r="AW763" s="132">
        <v>91.8</v>
      </c>
      <c r="AX763" s="133">
        <f>I763/G763</f>
        <v>4767.6306484105135</v>
      </c>
      <c r="AY763" s="133">
        <f>J763/H763</f>
        <v>4335.5485087578818</v>
      </c>
      <c r="AZ763" s="133">
        <f>L763/21343</f>
        <v>4589.5619494916364</v>
      </c>
      <c r="BA763" s="133">
        <f>M763/21343</f>
        <v>4125.1824209811175</v>
      </c>
      <c r="BB763" s="133">
        <f>AX763-AZ763</f>
        <v>178.06869891887709</v>
      </c>
      <c r="BC763" s="133">
        <f>AY763-BA763</f>
        <v>210.36608777676429</v>
      </c>
      <c r="BD763" s="133">
        <f>BB763/AZ763*100</f>
        <v>3.8798626291252241</v>
      </c>
      <c r="BE763" s="134">
        <f>BC763/BA763*100</f>
        <v>5.0995584269636156</v>
      </c>
      <c r="BF763" s="59"/>
      <c r="BG763" s="59"/>
      <c r="BH763" s="59"/>
      <c r="BI763" s="135">
        <f>SUM(BI14:BI762)</f>
        <v>67577954.371580318</v>
      </c>
      <c r="BJ763" s="59"/>
      <c r="BK763" s="135">
        <f t="shared" ref="BK763:BQ763" si="176">SUM(BK14:BK762)</f>
        <v>35386863.312771551</v>
      </c>
      <c r="BL763" s="135">
        <f t="shared" si="176"/>
        <v>32191091.058808748</v>
      </c>
      <c r="BM763" s="135">
        <f t="shared" si="176"/>
        <v>27759831.611583151</v>
      </c>
      <c r="BN763" s="135">
        <f t="shared" si="176"/>
        <v>17988959.516056649</v>
      </c>
      <c r="BO763" s="135">
        <f t="shared" si="176"/>
        <v>9770872.0955264792</v>
      </c>
      <c r="BP763" s="135">
        <f t="shared" si="176"/>
        <v>26138680.577310216</v>
      </c>
      <c r="BQ763" s="135">
        <f t="shared" si="176"/>
        <v>16364384.396443643</v>
      </c>
      <c r="BR763" s="135">
        <f>SUM(BR14:BR762)</f>
        <v>9774296.1808665879</v>
      </c>
      <c r="BS763" s="135">
        <f>SUM(BS14:BS762)</f>
        <v>7627031.7011884628</v>
      </c>
      <c r="BT763" s="135">
        <f>SUM(BT14:BT762)</f>
        <v>6052410.4814985106</v>
      </c>
      <c r="BU763" s="135">
        <f>SUM(BU14:BU762)</f>
        <v>13679442.182686966</v>
      </c>
      <c r="BV763" s="83">
        <f t="shared" si="161"/>
        <v>0</v>
      </c>
    </row>
    <row r="764" spans="1:74" x14ac:dyDescent="0.25">
      <c r="G764" s="3">
        <f>H763-G763</f>
        <v>7</v>
      </c>
      <c r="H764" s="136">
        <f>G763+H763</f>
        <v>39957</v>
      </c>
      <c r="I764" s="4">
        <v>5818012.0480000013</v>
      </c>
      <c r="J764" s="4">
        <v>6103592.7820000006</v>
      </c>
      <c r="L764" s="137">
        <v>5741291.6880000001</v>
      </c>
      <c r="M764" s="137">
        <v>6038656.4109999985</v>
      </c>
      <c r="N764" s="137">
        <v>76720.360000000073</v>
      </c>
      <c r="O764" s="137">
        <v>64936.370999999563</v>
      </c>
      <c r="P764" s="137">
        <v>724.12</v>
      </c>
      <c r="Q764" s="137">
        <v>835.14</v>
      </c>
      <c r="R764" s="4">
        <v>8894291.2059999965</v>
      </c>
      <c r="S764" s="4">
        <v>9769654.7929999921</v>
      </c>
      <c r="T764" s="137">
        <v>8562447.5590000059</v>
      </c>
      <c r="U764" s="137">
        <v>9603020.8589999992</v>
      </c>
      <c r="V764" s="137">
        <v>331843.64699999918</v>
      </c>
      <c r="W764" s="137">
        <v>166649.82400000014</v>
      </c>
      <c r="X764" s="137">
        <v>800.08999999999992</v>
      </c>
      <c r="Y764" s="137">
        <v>832.76999999999987</v>
      </c>
      <c r="Z764" s="4">
        <v>462870.94900000008</v>
      </c>
      <c r="AA764" s="4">
        <v>463146.19200000004</v>
      </c>
      <c r="AB764" s="137">
        <v>365165.26799999998</v>
      </c>
      <c r="AC764" s="137">
        <v>366966.48000000004</v>
      </c>
      <c r="AD764" s="137">
        <v>97705.680999999968</v>
      </c>
      <c r="AE764" s="137">
        <v>96179.712000000043</v>
      </c>
      <c r="AF764" s="137">
        <v>1239.53</v>
      </c>
      <c r="AG764" s="137">
        <v>1210.4999999999998</v>
      </c>
      <c r="AH764" s="4">
        <v>9449562.7550000101</v>
      </c>
      <c r="AI764" s="4">
        <v>10325583.244999994</v>
      </c>
      <c r="BI764" s="138"/>
      <c r="BK764" s="139"/>
      <c r="BL764" s="138">
        <v>67577954</v>
      </c>
      <c r="BM764" s="139"/>
      <c r="BN764" s="139"/>
      <c r="BO764" s="139"/>
      <c r="BP764" s="139"/>
      <c r="BQ764" s="139">
        <f>'[1]ВАНТ-ЗАЛЕЖНИ '!$G$562</f>
        <v>34353343.723606914</v>
      </c>
      <c r="BR764" s="139">
        <f>'[1]ВАНТ-ЗАЛЕЖНИ '!$G$563</f>
        <v>19545168.276393082</v>
      </c>
      <c r="BS764" s="139"/>
      <c r="BT764" s="139"/>
      <c r="BU764" s="139"/>
      <c r="BV764" s="83">
        <f t="shared" si="161"/>
        <v>67577954</v>
      </c>
    </row>
    <row r="765" spans="1:74" x14ac:dyDescent="0.25">
      <c r="I765" s="140">
        <v>11921604.830000002</v>
      </c>
      <c r="J765" s="140"/>
      <c r="K765" s="141"/>
      <c r="R765" s="140">
        <v>18663945.998999991</v>
      </c>
      <c r="S765" s="140"/>
      <c r="Z765" s="140">
        <v>926017.14100000006</v>
      </c>
      <c r="AA765" s="140"/>
      <c r="AH765" s="140">
        <v>19775146.000000004</v>
      </c>
      <c r="AI765" s="140"/>
      <c r="BI765" s="138">
        <v>67577954</v>
      </c>
      <c r="BL765" s="139">
        <f>BK763+BL763-BL764</f>
        <v>0.37158030271530151</v>
      </c>
      <c r="BQ765" s="139">
        <f>BN763+BQ763-BQ764</f>
        <v>0.18889337778091431</v>
      </c>
      <c r="BR765" s="139">
        <f>BO763+BR763-BR764</f>
        <v>0</v>
      </c>
      <c r="BV765" s="83">
        <f t="shared" si="161"/>
        <v>-67577953.628419697</v>
      </c>
    </row>
    <row r="766" spans="1:74" x14ac:dyDescent="0.25">
      <c r="J766" s="142">
        <f>J763+I763</f>
        <v>181866352.50400001</v>
      </c>
      <c r="BI766" s="138"/>
      <c r="BQ766" s="139">
        <f>'[1]Свод т.1'!$X$7</f>
        <v>53898512</v>
      </c>
    </row>
    <row r="767" spans="1:74" x14ac:dyDescent="0.25">
      <c r="I767" s="140">
        <v>11921606</v>
      </c>
      <c r="J767" s="140"/>
      <c r="K767" s="141"/>
      <c r="R767" s="140">
        <v>18663946</v>
      </c>
      <c r="S767" s="140"/>
      <c r="Z767" s="140">
        <v>926018</v>
      </c>
      <c r="AA767" s="140"/>
      <c r="AH767" s="140">
        <v>19775146</v>
      </c>
      <c r="AI767" s="140"/>
      <c r="BI767" s="138"/>
      <c r="BQ767" s="139">
        <f>BQ764+BR764-BQ766</f>
        <v>0</v>
      </c>
    </row>
    <row r="768" spans="1:74" x14ac:dyDescent="0.25">
      <c r="BI768" s="138">
        <v>181866352.50400001</v>
      </c>
    </row>
    <row r="769" spans="6:61" x14ac:dyDescent="0.25">
      <c r="I769" s="140">
        <v>1.169999998062849</v>
      </c>
      <c r="J769" s="140"/>
      <c r="K769" s="141"/>
      <c r="R769" s="140">
        <v>1.0000094771385193E-3</v>
      </c>
      <c r="S769" s="140"/>
      <c r="Z769" s="140">
        <v>0.85899999993853271</v>
      </c>
      <c r="AA769" s="140"/>
      <c r="AH769" s="140">
        <v>0</v>
      </c>
      <c r="AI769" s="140"/>
    </row>
    <row r="770" spans="6:61" x14ac:dyDescent="0.25">
      <c r="BI770" s="8">
        <f>BI765/BI768</f>
        <v>0.37158030097136124</v>
      </c>
    </row>
    <row r="773" spans="6:61" x14ac:dyDescent="0.25">
      <c r="I773" s="143">
        <f>I763+J763</f>
        <v>181866352.50400001</v>
      </c>
    </row>
    <row r="784" spans="6:61" x14ac:dyDescent="0.25">
      <c r="F784" t="s">
        <v>840</v>
      </c>
    </row>
  </sheetData>
  <autoFilter ref="A4:AW765">
    <filterColumn colId="6" showButton="0"/>
    <filterColumn colId="8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</autoFilter>
  <mergeCells count="250">
    <mergeCell ref="I767:J767"/>
    <mergeCell ref="R767:S767"/>
    <mergeCell ref="Z767:AA767"/>
    <mergeCell ref="AH767:AI767"/>
    <mergeCell ref="I769:J769"/>
    <mergeCell ref="R769:S769"/>
    <mergeCell ref="Z769:AA769"/>
    <mergeCell ref="AH769:AI769"/>
    <mergeCell ref="BD12:BE12"/>
    <mergeCell ref="A763:F763"/>
    <mergeCell ref="I765:J765"/>
    <mergeCell ref="R765:S765"/>
    <mergeCell ref="Z765:AA765"/>
    <mergeCell ref="AH765:AI765"/>
    <mergeCell ref="AR12:AS12"/>
    <mergeCell ref="AT12:AU12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T12:U12"/>
    <mergeCell ref="V12:W12"/>
    <mergeCell ref="X12:Y12"/>
    <mergeCell ref="Z12:AA12"/>
    <mergeCell ref="AB12:AC12"/>
    <mergeCell ref="AD12:AE12"/>
    <mergeCell ref="AV11:AW11"/>
    <mergeCell ref="AX11:AY11"/>
    <mergeCell ref="AZ11:BA11"/>
    <mergeCell ref="BB11:BC11"/>
    <mergeCell ref="BD11:BE11"/>
    <mergeCell ref="I12:J12"/>
    <mergeCell ref="L12:M12"/>
    <mergeCell ref="N12:O12"/>
    <mergeCell ref="P12:Q12"/>
    <mergeCell ref="R12:S12"/>
    <mergeCell ref="AJ11:AK11"/>
    <mergeCell ref="AL11:AM11"/>
    <mergeCell ref="AN11:AO11"/>
    <mergeCell ref="AP11:AQ11"/>
    <mergeCell ref="AR11:AS11"/>
    <mergeCell ref="AT11:AU11"/>
    <mergeCell ref="X11:Y11"/>
    <mergeCell ref="Z11:AA11"/>
    <mergeCell ref="AB11:AC11"/>
    <mergeCell ref="AD11:AE11"/>
    <mergeCell ref="AF11:AG11"/>
    <mergeCell ref="AH11:AI11"/>
    <mergeCell ref="AZ10:BA10"/>
    <mergeCell ref="BB10:BC10"/>
    <mergeCell ref="BD10:BE10"/>
    <mergeCell ref="I11:J11"/>
    <mergeCell ref="L11:M11"/>
    <mergeCell ref="N11:O11"/>
    <mergeCell ref="P11:Q11"/>
    <mergeCell ref="R11:S11"/>
    <mergeCell ref="T11:U11"/>
    <mergeCell ref="V11:W11"/>
    <mergeCell ref="AN10:AO10"/>
    <mergeCell ref="AP10:AQ10"/>
    <mergeCell ref="AR10:AS10"/>
    <mergeCell ref="AT10:AU10"/>
    <mergeCell ref="AV10:AW10"/>
    <mergeCell ref="AX10:AY10"/>
    <mergeCell ref="AB10:AC10"/>
    <mergeCell ref="AD10:AE10"/>
    <mergeCell ref="AF10:AG10"/>
    <mergeCell ref="AH10:AI10"/>
    <mergeCell ref="AJ10:AK10"/>
    <mergeCell ref="AL10:AM10"/>
    <mergeCell ref="BD9:BE9"/>
    <mergeCell ref="I10:J10"/>
    <mergeCell ref="L10:M10"/>
    <mergeCell ref="N10:O10"/>
    <mergeCell ref="P10:Q10"/>
    <mergeCell ref="R10:S10"/>
    <mergeCell ref="T10:U10"/>
    <mergeCell ref="V10:W10"/>
    <mergeCell ref="X10:Y10"/>
    <mergeCell ref="Z10:AA10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AV8:AW8"/>
    <mergeCell ref="AX8:AY8"/>
    <mergeCell ref="AZ8:BA8"/>
    <mergeCell ref="BB8:BC8"/>
    <mergeCell ref="BD8:BE8"/>
    <mergeCell ref="I9:J9"/>
    <mergeCell ref="L9:M9"/>
    <mergeCell ref="N9:O9"/>
    <mergeCell ref="P9:Q9"/>
    <mergeCell ref="R9:S9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L8:M8"/>
    <mergeCell ref="N8:O8"/>
    <mergeCell ref="P8:Q8"/>
    <mergeCell ref="R8:S8"/>
    <mergeCell ref="T8:U8"/>
    <mergeCell ref="V8:W8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AX6:AY6"/>
    <mergeCell ref="AZ6:BA6"/>
    <mergeCell ref="BB6:BC6"/>
    <mergeCell ref="BD6:BE6"/>
    <mergeCell ref="I7:J7"/>
    <mergeCell ref="L7:M7"/>
    <mergeCell ref="N7:O7"/>
    <mergeCell ref="P7:Q7"/>
    <mergeCell ref="R7:S7"/>
    <mergeCell ref="T7:U7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T4:BT12"/>
    <mergeCell ref="I5:J5"/>
    <mergeCell ref="L5:M5"/>
    <mergeCell ref="N5:O5"/>
    <mergeCell ref="P5:Q5"/>
    <mergeCell ref="R5:S5"/>
    <mergeCell ref="T5:U5"/>
    <mergeCell ref="V5:W5"/>
    <mergeCell ref="X5:Y5"/>
    <mergeCell ref="Z5:AA5"/>
    <mergeCell ref="BN4:BN12"/>
    <mergeCell ref="BO4:BO12"/>
    <mergeCell ref="BP4:BP12"/>
    <mergeCell ref="BQ4:BQ12"/>
    <mergeCell ref="BR4:BR12"/>
    <mergeCell ref="BS4:BS12"/>
    <mergeCell ref="BG4:BH4"/>
    <mergeCell ref="BI4:BI12"/>
    <mergeCell ref="BJ4:BJ12"/>
    <mergeCell ref="BK4:BK12"/>
    <mergeCell ref="BL4:BL12"/>
    <mergeCell ref="BM4:BM12"/>
    <mergeCell ref="BG5:BG12"/>
    <mergeCell ref="BH5:BH12"/>
    <mergeCell ref="AV4:AW4"/>
    <mergeCell ref="AX4:AY4"/>
    <mergeCell ref="AZ4:BA4"/>
    <mergeCell ref="BB4:BC4"/>
    <mergeCell ref="BD4:BE4"/>
    <mergeCell ref="BF4:BF12"/>
    <mergeCell ref="AZ5:BA5"/>
    <mergeCell ref="BB5:BC5"/>
    <mergeCell ref="BD5:BE5"/>
    <mergeCell ref="AV6:AW6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13"/>
    <mergeCell ref="B4:B13"/>
    <mergeCell ref="E4:E13"/>
    <mergeCell ref="F4:F13"/>
    <mergeCell ref="G4:H12"/>
    <mergeCell ref="I4:J4"/>
    <mergeCell ref="I6:J6"/>
    <mergeCell ref="I8:J8"/>
  </mergeCells>
  <printOptions headings="1"/>
  <pageMargins left="0.74803149606299213" right="0.35433070866141736" top="0.39370078740157483" bottom="0.39370078740157483" header="0.51181102362204722" footer="0.51181102362204722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т-км брутто всі</vt:lpstr>
      <vt:lpstr>'т-км брутто всі'!Область_печати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2019-03-15T12:26:18Z</dcterms:created>
  <dcterms:modified xsi:type="dcterms:W3CDTF">2019-03-15T12:26:45Z</dcterms:modified>
</cp:coreProperties>
</file>